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216" windowHeight="9300" activeTab="0"/>
  </bookViews>
  <sheets>
    <sheet name="L_RIT" sheetId="1" r:id="rId1"/>
  </sheets>
  <definedNames/>
  <calcPr fullCalcOnLoad="1"/>
</workbook>
</file>

<file path=xl/sharedStrings.xml><?xml version="1.0" encoding="utf-8"?>
<sst xmlns="http://schemas.openxmlformats.org/spreadsheetml/2006/main" count="327" uniqueCount="130">
  <si>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</si>
  <si>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126/PA</t>
  </si>
  <si>
    <t>PUBLIMULTIMEDIA SNC DI VOI FEDERICO &amp; C.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</si>
  <si>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</si>
  <si>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CONSORZIO EUROBUS VERONA SOC. COOP.</t>
  </si>
  <si>
    <t>443/FE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</si>
  <si>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</si>
  <si>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ANTICIMEX SRL</t>
  </si>
  <si>
    <t>49/PA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</si>
  <si>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</si>
  <si>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48/PA</t>
  </si>
  <si>
    <t>LIVE SRL</t>
  </si>
  <si>
    <t>480/2015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</si>
  <si>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</si>
  <si>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709/19</t>
  </si>
  <si>
    <t>710/19</t>
  </si>
  <si>
    <t>VE.A.-VENETA ASCENSORI SRL</t>
  </si>
  <si>
    <t>FC-2016-0000067-0</t>
  </si>
  <si>
    <t>1/PA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</si>
  <si>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</si>
  <si>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LEGGERE SRL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</si>
  <si>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</si>
  <si>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GARZON ALESSANDRO</t>
  </si>
  <si>
    <t>VERDEARANCIO SOCIETA'COOPERATIVA SOCIALE -ONLUS</t>
  </si>
  <si>
    <t>02/PA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</si>
  <si>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</si>
  <si>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26/PA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</si>
  <si>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</si>
  <si>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COMUNICAZIONI D'AUTORE DI COPPARI MARIA FIORENZA</t>
  </si>
  <si>
    <t>03/PA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</si>
  <si>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</si>
  <si>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NEOPOST RENTAL ITALIA SRL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</si>
  <si>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</si>
  <si>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9/2016D</t>
  </si>
  <si>
    <t>AGRIVERDE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</si>
  <si>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</si>
  <si>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ACLI SERVICE VERONA S.R.L.</t>
  </si>
  <si>
    <t>5 PA</t>
  </si>
  <si>
    <t>0000020/PA</t>
  </si>
  <si>
    <t>M.D.L. SNC DI ANDREOLI &amp;.MURAROLI</t>
  </si>
  <si>
    <t>FatPAM 8A/2016/PA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</si>
  <si>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</si>
  <si>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OLIVETTI S.P.A.</t>
  </si>
  <si>
    <t>KYOCERA DOCUMENT SOLUTIONS ITALIA S.P.A.</t>
  </si>
  <si>
    <t>18/2016</t>
  </si>
  <si>
    <t>SEZIONE TIRO A SEGNO NAZIONALE CEREA ASSOC.SPORT.DILET.</t>
  </si>
  <si>
    <t>13/A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</si>
  <si>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</si>
  <si>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RISULTATO 1o TRIMESTRE *</t>
  </si>
  <si>
    <t>***************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</si>
  <si>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</si>
  <si>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Mand.</t>
  </si>
  <si>
    <t>s/p</t>
  </si>
  <si>
    <t>Beneficiario</t>
  </si>
  <si>
    <t>Data mandato</t>
  </si>
  <si>
    <t>Num. fattura</t>
  </si>
  <si>
    <t>Data fattura</t>
  </si>
  <si>
    <t>Data pagamento</t>
  </si>
  <si>
    <t>Data scadenza</t>
  </si>
  <si>
    <t>Importo</t>
  </si>
  <si>
    <t>Iva split</t>
  </si>
  <si>
    <t>Netto</t>
  </si>
  <si>
    <t>GG diff.</t>
  </si>
  <si>
    <t>Prodotto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</si>
  <si>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</si>
  <si>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SICLI SRL</t>
  </si>
  <si>
    <t>182/PA</t>
  </si>
  <si>
    <t>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</si>
  <si>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</si>
  <si>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MAGGIOLI S.P.A.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</si>
  <si>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</si>
  <si>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MULTIUTILITY SPA</t>
  </si>
  <si>
    <t>48934/G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</si>
  <si>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</si>
  <si>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48939/G</t>
  </si>
  <si>
    <t>48938/G</t>
  </si>
  <si>
    <t>48929/G</t>
  </si>
  <si>
    <t>48927/G</t>
  </si>
  <si>
    <t>48935/G</t>
  </si>
  <si>
    <t>48932/G</t>
  </si>
  <si>
    <t>48930/G</t>
  </si>
  <si>
    <t>48937/G</t>
  </si>
  <si>
    <t>48931/G</t>
  </si>
  <si>
    <t>48928/G</t>
  </si>
  <si>
    <t>ELTRAFF SRL</t>
  </si>
  <si>
    <t>0821/15/PA</t>
  </si>
  <si>
    <t>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</si>
  <si>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</si>
  <si>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ENGINEERING TRIBUTI SPA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</si>
  <si>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</si>
  <si>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GRAFICHE E.GASPARI SRL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</si>
  <si>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</si>
  <si>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C.A.M.V.O. S.p.A.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</si>
  <si>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</si>
  <si>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SIVE S.R.L.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</si>
  <si>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</si>
  <si>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ELMA ASCENSORI S.P.A.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</si>
  <si>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</si>
  <si>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ARUBA PEC SPA</t>
  </si>
  <si>
    <t>2015PM0000592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</si>
  <si>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</si>
  <si>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SPERANZA SOC. COOP. SOC. ONLUS</t>
  </si>
  <si>
    <t>637/19</t>
  </si>
  <si>
    <t>F.LLI FORIGO DI FORIGO MAURO &amp; C. S.A.S.</t>
  </si>
  <si>
    <t>1/E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</si>
  <si>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</si>
  <si>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SONEPAR ITALIA SPA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</si>
  <si>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</si>
  <si>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CONSORZIO ENERGIA VENETO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</si>
  <si>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</si>
  <si>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1225/G</t>
  </si>
  <si>
    <t>1219/G</t>
  </si>
  <si>
    <t>1221/G</t>
  </si>
  <si>
    <t>1223/G</t>
  </si>
  <si>
    <t>1229/G</t>
  </si>
  <si>
    <t>1218/G</t>
  </si>
  <si>
    <t>1226/G</t>
  </si>
  <si>
    <t>1222/G</t>
  </si>
  <si>
    <t>1224/G</t>
  </si>
  <si>
    <t>1230/G</t>
  </si>
  <si>
    <t>1220/G</t>
  </si>
  <si>
    <t>1228/G</t>
  </si>
  <si>
    <t>1227/G</t>
  </si>
  <si>
    <t>COOPERATIVA OMEGA</t>
  </si>
  <si>
    <t>0000019/PA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</si>
  <si>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</si>
  <si>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ABS COMPUTERS S.R.L.</t>
  </si>
  <si>
    <t>60/2015D</t>
  </si>
  <si>
    <t>IMPRESA SOCIALE-CONSORZIO FRA COOPERATIVE SOCIALI ONLUS</t>
  </si>
  <si>
    <t>125/PA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</si>
</sst>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4" fontId="1" fillId="0" borderId="5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16" fontId="1" fillId="0" borderId="5" xfId="0" applyNumberFormat="1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4" fontId="1" fillId="0" borderId="9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workbookViewId="0" topLeftCell="A1">
      <selection activeCell="G74" sqref="G74"/>
    </sheetView>
  </sheetViews>
  <sheetFormatPr defaultColWidth="9.140625" defaultRowHeight="12.75"/>
  <cols>
    <col min="1" max="1" width="25.421875" style="1" customWidth="1"/>
    <col min="2" max="2" width="5.140625" style="1" bestFit="1" customWidth="1"/>
    <col min="3" max="3" width="8.7109375" style="1" bestFit="1" customWidth="1"/>
    <col min="4" max="4" width="13.00390625" style="1" bestFit="1" customWidth="1"/>
    <col min="5" max="5" width="9.28125" style="1" bestFit="1" customWidth="1"/>
    <col min="6" max="6" width="8.8515625" style="1" bestFit="1" customWidth="1"/>
    <col min="7" max="7" width="8.7109375" style="1" bestFit="1" customWidth="1"/>
    <col min="8" max="8" width="3.00390625" style="1" bestFit="1" customWidth="1"/>
    <col min="9" max="9" width="8.7109375" style="1" bestFit="1" customWidth="1"/>
    <col min="10" max="10" width="7.8515625" style="1" bestFit="1" customWidth="1"/>
    <col min="11" max="11" width="8.7109375" style="1" bestFit="1" customWidth="1"/>
    <col min="12" max="12" width="6.28125" style="1" bestFit="1" customWidth="1"/>
    <col min="13" max="13" width="10.140625" style="1" bestFit="1" customWidth="1"/>
    <col min="14" max="16384" width="25.421875" style="1" customWidth="1"/>
  </cols>
  <sheetData>
    <row r="1" spans="1:14" ht="22.5">
      <c r="A1" s="3" t="s">
        <v>53</v>
      </c>
      <c r="B1" s="4" t="s">
        <v>51</v>
      </c>
      <c r="C1" s="4" t="s">
        <v>54</v>
      </c>
      <c r="D1" s="4" t="s">
        <v>55</v>
      </c>
      <c r="E1" s="4" t="s">
        <v>56</v>
      </c>
      <c r="F1" s="4" t="s">
        <v>57</v>
      </c>
      <c r="G1" s="4" t="s">
        <v>58</v>
      </c>
      <c r="H1" s="4" t="s">
        <v>52</v>
      </c>
      <c r="I1" s="4" t="s">
        <v>59</v>
      </c>
      <c r="J1" s="4" t="s">
        <v>60</v>
      </c>
      <c r="K1" s="4" t="s">
        <v>61</v>
      </c>
      <c r="L1" s="4" t="s">
        <v>62</v>
      </c>
      <c r="M1" s="5" t="s">
        <v>63</v>
      </c>
      <c r="N1" s="1" t="s">
        <v>64</v>
      </c>
    </row>
    <row r="2" spans="1:14" ht="11.25">
      <c r="A2" s="6" t="s">
        <v>65</v>
      </c>
      <c r="B2" s="7">
        <v>48</v>
      </c>
      <c r="C2" s="8">
        <v>42419</v>
      </c>
      <c r="D2" s="7" t="s">
        <v>66</v>
      </c>
      <c r="E2" s="8">
        <v>42356</v>
      </c>
      <c r="F2" s="8">
        <v>42422</v>
      </c>
      <c r="G2" s="8">
        <v>42027</v>
      </c>
      <c r="H2" s="7" t="s">
        <v>67</v>
      </c>
      <c r="I2" s="7">
        <v>543.94</v>
      </c>
      <c r="J2" s="7">
        <v>98.09</v>
      </c>
      <c r="K2" s="7">
        <v>445.85</v>
      </c>
      <c r="L2" s="7">
        <v>395</v>
      </c>
      <c r="M2" s="9">
        <v>176110.75</v>
      </c>
      <c r="N2" s="2" t="s">
        <v>68</v>
      </c>
    </row>
    <row r="3" spans="1:14" ht="11.25">
      <c r="A3" s="6" t="s">
        <v>69</v>
      </c>
      <c r="B3" s="7">
        <v>33</v>
      </c>
      <c r="C3" s="8">
        <v>42413</v>
      </c>
      <c r="D3" s="7" t="str">
        <f>"0002134487"</f>
        <v>0002134487</v>
      </c>
      <c r="E3" s="8">
        <v>42277</v>
      </c>
      <c r="F3" s="8">
        <v>42422</v>
      </c>
      <c r="G3" s="8">
        <v>42338</v>
      </c>
      <c r="H3" s="7" t="s">
        <v>67</v>
      </c>
      <c r="I3" s="7">
        <v>488</v>
      </c>
      <c r="J3" s="7">
        <v>88</v>
      </c>
      <c r="K3" s="7">
        <v>400</v>
      </c>
      <c r="L3" s="7">
        <v>84</v>
      </c>
      <c r="M3" s="9">
        <v>33600</v>
      </c>
      <c r="N3" s="2" t="s">
        <v>70</v>
      </c>
    </row>
    <row r="4" spans="1:14" ht="11.25">
      <c r="A4" s="6" t="s">
        <v>69</v>
      </c>
      <c r="B4" s="7">
        <v>52</v>
      </c>
      <c r="C4" s="8">
        <v>42419</v>
      </c>
      <c r="D4" s="7" t="str">
        <f>"0001129374"</f>
        <v>0001129374</v>
      </c>
      <c r="E4" s="8">
        <v>42338</v>
      </c>
      <c r="F4" s="8">
        <v>42422</v>
      </c>
      <c r="G4" s="8">
        <v>42368</v>
      </c>
      <c r="H4" s="7" t="s">
        <v>67</v>
      </c>
      <c r="I4" s="7">
        <v>481.05</v>
      </c>
      <c r="J4" s="7">
        <v>0</v>
      </c>
      <c r="K4" s="7">
        <v>481.05</v>
      </c>
      <c r="L4" s="7">
        <v>54</v>
      </c>
      <c r="M4" s="9">
        <v>25976.7</v>
      </c>
      <c r="N4" s="2" t="s">
        <v>70</v>
      </c>
    </row>
    <row r="5" spans="1:14" ht="11.25">
      <c r="A5" s="6" t="s">
        <v>69</v>
      </c>
      <c r="B5" s="7">
        <v>54</v>
      </c>
      <c r="C5" s="8">
        <v>42419</v>
      </c>
      <c r="D5" s="7" t="str">
        <f>"0001129733"</f>
        <v>0001129733</v>
      </c>
      <c r="E5" s="8">
        <v>42338</v>
      </c>
      <c r="F5" s="8">
        <v>42422</v>
      </c>
      <c r="G5" s="8">
        <v>42368</v>
      </c>
      <c r="H5" s="7" t="s">
        <v>67</v>
      </c>
      <c r="I5" s="10">
        <v>1155</v>
      </c>
      <c r="J5" s="7">
        <v>0</v>
      </c>
      <c r="K5" s="10">
        <v>1155</v>
      </c>
      <c r="L5" s="7">
        <v>54</v>
      </c>
      <c r="M5" s="9">
        <v>62370</v>
      </c>
      <c r="N5" s="2" t="s">
        <v>70</v>
      </c>
    </row>
    <row r="6" spans="1:14" ht="11.25">
      <c r="A6" s="6" t="s">
        <v>71</v>
      </c>
      <c r="B6" s="7">
        <v>110</v>
      </c>
      <c r="C6" s="8">
        <v>42422</v>
      </c>
      <c r="D6" s="7" t="s">
        <v>72</v>
      </c>
      <c r="E6" s="8">
        <v>42359</v>
      </c>
      <c r="F6" s="8">
        <v>42422</v>
      </c>
      <c r="G6" s="8">
        <v>42380</v>
      </c>
      <c r="H6" s="7" t="s">
        <v>67</v>
      </c>
      <c r="I6" s="7">
        <v>486.72</v>
      </c>
      <c r="J6" s="7">
        <v>87.77</v>
      </c>
      <c r="K6" s="7">
        <v>398.95</v>
      </c>
      <c r="L6" s="7">
        <v>42</v>
      </c>
      <c r="M6" s="9">
        <v>16755.9</v>
      </c>
      <c r="N6" s="2" t="s">
        <v>73</v>
      </c>
    </row>
    <row r="7" spans="1:14" ht="11.25">
      <c r="A7" s="6" t="s">
        <v>71</v>
      </c>
      <c r="B7" s="7">
        <v>110</v>
      </c>
      <c r="C7" s="8">
        <v>42422</v>
      </c>
      <c r="D7" s="7" t="s">
        <v>74</v>
      </c>
      <c r="E7" s="8">
        <v>42359</v>
      </c>
      <c r="F7" s="8">
        <v>42422</v>
      </c>
      <c r="G7" s="8">
        <v>42380</v>
      </c>
      <c r="H7" s="7" t="s">
        <v>67</v>
      </c>
      <c r="I7" s="10">
        <v>1565.48</v>
      </c>
      <c r="J7" s="7">
        <v>282.3</v>
      </c>
      <c r="K7" s="10">
        <v>1283.18</v>
      </c>
      <c r="L7" s="7">
        <v>42</v>
      </c>
      <c r="M7" s="9">
        <v>53893.56</v>
      </c>
      <c r="N7" s="2" t="s">
        <v>73</v>
      </c>
    </row>
    <row r="8" spans="1:14" ht="11.25">
      <c r="A8" s="6" t="s">
        <v>71</v>
      </c>
      <c r="B8" s="7">
        <v>66</v>
      </c>
      <c r="C8" s="8">
        <v>42419</v>
      </c>
      <c r="D8" s="7" t="s">
        <v>75</v>
      </c>
      <c r="E8" s="8">
        <v>42359</v>
      </c>
      <c r="F8" s="8">
        <v>42422</v>
      </c>
      <c r="G8" s="8">
        <v>42380</v>
      </c>
      <c r="H8" s="7" t="s">
        <v>67</v>
      </c>
      <c r="I8" s="7">
        <v>735.84</v>
      </c>
      <c r="J8" s="7">
        <v>132.69</v>
      </c>
      <c r="K8" s="7">
        <v>603.15</v>
      </c>
      <c r="L8" s="7">
        <v>42</v>
      </c>
      <c r="M8" s="9">
        <v>25332.3</v>
      </c>
      <c r="N8" s="2" t="s">
        <v>73</v>
      </c>
    </row>
    <row r="9" spans="1:14" ht="11.25">
      <c r="A9" s="6" t="s">
        <v>71</v>
      </c>
      <c r="B9" s="7">
        <v>65</v>
      </c>
      <c r="C9" s="8">
        <v>42419</v>
      </c>
      <c r="D9" s="7" t="s">
        <v>76</v>
      </c>
      <c r="E9" s="8">
        <v>42359</v>
      </c>
      <c r="F9" s="8">
        <v>42422</v>
      </c>
      <c r="G9" s="8">
        <v>42380</v>
      </c>
      <c r="H9" s="7" t="s">
        <v>67</v>
      </c>
      <c r="I9" s="7">
        <v>78.74</v>
      </c>
      <c r="J9" s="7">
        <v>12.44</v>
      </c>
      <c r="K9" s="7">
        <v>66.3</v>
      </c>
      <c r="L9" s="7">
        <v>42</v>
      </c>
      <c r="M9" s="9">
        <v>2784.6</v>
      </c>
      <c r="N9" s="2" t="s">
        <v>73</v>
      </c>
    </row>
    <row r="10" spans="1:14" ht="11.25">
      <c r="A10" s="6" t="s">
        <v>71</v>
      </c>
      <c r="B10" s="7">
        <v>71</v>
      </c>
      <c r="C10" s="8">
        <v>42419</v>
      </c>
      <c r="D10" s="7" t="s">
        <v>77</v>
      </c>
      <c r="E10" s="8">
        <v>42359</v>
      </c>
      <c r="F10" s="8">
        <v>42422</v>
      </c>
      <c r="G10" s="8">
        <v>42380</v>
      </c>
      <c r="H10" s="7" t="s">
        <v>67</v>
      </c>
      <c r="I10" s="7">
        <v>813.69</v>
      </c>
      <c r="J10" s="7">
        <v>146.73</v>
      </c>
      <c r="K10" s="7">
        <v>666.96</v>
      </c>
      <c r="L10" s="7">
        <v>42</v>
      </c>
      <c r="M10" s="9">
        <v>28012.32</v>
      </c>
      <c r="N10" s="2" t="s">
        <v>73</v>
      </c>
    </row>
    <row r="11" spans="1:14" ht="11.25">
      <c r="A11" s="6" t="s">
        <v>71</v>
      </c>
      <c r="B11" s="7">
        <v>67</v>
      </c>
      <c r="C11" s="8">
        <v>42419</v>
      </c>
      <c r="D11" s="7" t="s">
        <v>78</v>
      </c>
      <c r="E11" s="8">
        <v>42359</v>
      </c>
      <c r="F11" s="8">
        <v>42422</v>
      </c>
      <c r="G11" s="8">
        <v>42380</v>
      </c>
      <c r="H11" s="7" t="s">
        <v>67</v>
      </c>
      <c r="I11" s="7">
        <v>246.93</v>
      </c>
      <c r="J11" s="7">
        <v>44.53</v>
      </c>
      <c r="K11" s="7">
        <v>202.4</v>
      </c>
      <c r="L11" s="7">
        <v>42</v>
      </c>
      <c r="M11" s="9">
        <v>8500.8</v>
      </c>
      <c r="N11" s="2" t="s">
        <v>73</v>
      </c>
    </row>
    <row r="12" spans="1:14" ht="11.25">
      <c r="A12" s="6" t="s">
        <v>71</v>
      </c>
      <c r="B12" s="7">
        <v>68</v>
      </c>
      <c r="C12" s="8">
        <v>42419</v>
      </c>
      <c r="D12" s="7" t="s">
        <v>79</v>
      </c>
      <c r="E12" s="8">
        <v>42359</v>
      </c>
      <c r="F12" s="8">
        <v>42422</v>
      </c>
      <c r="G12" s="8">
        <v>42380</v>
      </c>
      <c r="H12" s="7" t="s">
        <v>67</v>
      </c>
      <c r="I12" s="7">
        <v>273.84</v>
      </c>
      <c r="J12" s="7">
        <v>49.38</v>
      </c>
      <c r="K12" s="7">
        <v>224.46</v>
      </c>
      <c r="L12" s="7">
        <v>42</v>
      </c>
      <c r="M12" s="9">
        <v>9427.32</v>
      </c>
      <c r="N12" s="2" t="s">
        <v>73</v>
      </c>
    </row>
    <row r="13" spans="1:14" ht="11.25">
      <c r="A13" s="6" t="s">
        <v>71</v>
      </c>
      <c r="B13" s="7">
        <v>64</v>
      </c>
      <c r="C13" s="8">
        <v>42419</v>
      </c>
      <c r="D13" s="7" t="s">
        <v>80</v>
      </c>
      <c r="E13" s="8">
        <v>42359</v>
      </c>
      <c r="F13" s="8">
        <v>42422</v>
      </c>
      <c r="G13" s="8">
        <v>42380</v>
      </c>
      <c r="H13" s="7" t="s">
        <v>67</v>
      </c>
      <c r="I13" s="10">
        <v>1354.27</v>
      </c>
      <c r="J13" s="7">
        <v>244.21</v>
      </c>
      <c r="K13" s="10">
        <v>1110.06</v>
      </c>
      <c r="L13" s="7">
        <v>42</v>
      </c>
      <c r="M13" s="9">
        <v>46622.52</v>
      </c>
      <c r="N13" s="2" t="s">
        <v>73</v>
      </c>
    </row>
    <row r="14" spans="1:14" ht="11.25">
      <c r="A14" s="6" t="s">
        <v>71</v>
      </c>
      <c r="B14" s="7">
        <v>72</v>
      </c>
      <c r="C14" s="8">
        <v>42419</v>
      </c>
      <c r="D14" s="7" t="s">
        <v>81</v>
      </c>
      <c r="E14" s="8">
        <v>42359</v>
      </c>
      <c r="F14" s="8">
        <v>42422</v>
      </c>
      <c r="G14" s="8">
        <v>42380</v>
      </c>
      <c r="H14" s="7" t="s">
        <v>67</v>
      </c>
      <c r="I14" s="7">
        <v>226.79</v>
      </c>
      <c r="J14" s="7">
        <v>40.9</v>
      </c>
      <c r="K14" s="7">
        <v>185.89</v>
      </c>
      <c r="L14" s="7">
        <v>42</v>
      </c>
      <c r="M14" s="9">
        <v>7807.38</v>
      </c>
      <c r="N14" s="2" t="s">
        <v>73</v>
      </c>
    </row>
    <row r="15" spans="1:14" ht="11.25">
      <c r="A15" s="6" t="s">
        <v>71</v>
      </c>
      <c r="B15" s="7">
        <v>70</v>
      </c>
      <c r="C15" s="8">
        <v>42419</v>
      </c>
      <c r="D15" s="7" t="s">
        <v>82</v>
      </c>
      <c r="E15" s="8">
        <v>42359</v>
      </c>
      <c r="F15" s="8">
        <v>42422</v>
      </c>
      <c r="G15" s="8">
        <v>42380</v>
      </c>
      <c r="H15" s="7" t="s">
        <v>67</v>
      </c>
      <c r="I15" s="10">
        <v>3750.94</v>
      </c>
      <c r="J15" s="7">
        <v>676.4</v>
      </c>
      <c r="K15" s="10">
        <v>3074.54</v>
      </c>
      <c r="L15" s="7">
        <v>42</v>
      </c>
      <c r="M15" s="9">
        <v>129130.68</v>
      </c>
      <c r="N15" s="2" t="s">
        <v>73</v>
      </c>
    </row>
    <row r="16" spans="1:14" ht="11.25">
      <c r="A16" s="6" t="s">
        <v>71</v>
      </c>
      <c r="B16" s="7">
        <v>69</v>
      </c>
      <c r="C16" s="8">
        <v>42419</v>
      </c>
      <c r="D16" s="7" t="s">
        <v>83</v>
      </c>
      <c r="E16" s="8">
        <v>42359</v>
      </c>
      <c r="F16" s="8">
        <v>42422</v>
      </c>
      <c r="G16" s="8">
        <v>42380</v>
      </c>
      <c r="H16" s="7" t="s">
        <v>67</v>
      </c>
      <c r="I16" s="10">
        <v>1314.62</v>
      </c>
      <c r="J16" s="7">
        <v>237.06</v>
      </c>
      <c r="K16" s="10">
        <v>1077.56</v>
      </c>
      <c r="L16" s="7">
        <v>42</v>
      </c>
      <c r="M16" s="9">
        <v>45257.52</v>
      </c>
      <c r="N16" s="2" t="s">
        <v>73</v>
      </c>
    </row>
    <row r="17" spans="1:14" ht="11.25">
      <c r="A17" s="6" t="s">
        <v>84</v>
      </c>
      <c r="B17" s="7">
        <v>55</v>
      </c>
      <c r="C17" s="8">
        <v>42419</v>
      </c>
      <c r="D17" s="7" t="s">
        <v>85</v>
      </c>
      <c r="E17" s="8">
        <v>42345</v>
      </c>
      <c r="F17" s="8">
        <v>42422</v>
      </c>
      <c r="G17" s="8">
        <v>42382</v>
      </c>
      <c r="H17" s="7" t="s">
        <v>86</v>
      </c>
      <c r="I17" s="10">
        <v>1647</v>
      </c>
      <c r="J17" s="7">
        <v>297</v>
      </c>
      <c r="K17" s="10">
        <v>1350</v>
      </c>
      <c r="L17" s="7">
        <v>40</v>
      </c>
      <c r="M17" s="9">
        <v>54000</v>
      </c>
      <c r="N17" s="2" t="s">
        <v>87</v>
      </c>
    </row>
    <row r="18" spans="1:14" ht="11.25">
      <c r="A18" s="6" t="s">
        <v>88</v>
      </c>
      <c r="B18" s="7">
        <v>34</v>
      </c>
      <c r="C18" s="8">
        <v>42413</v>
      </c>
      <c r="D18" s="7" t="str">
        <f>"2015901600"</f>
        <v>2015901600</v>
      </c>
      <c r="E18" s="8">
        <v>42338</v>
      </c>
      <c r="F18" s="8">
        <v>42422</v>
      </c>
      <c r="G18" s="8">
        <v>42383</v>
      </c>
      <c r="H18" s="7" t="s">
        <v>86</v>
      </c>
      <c r="I18" s="10">
        <v>1328.82</v>
      </c>
      <c r="J18" s="7">
        <v>239.62</v>
      </c>
      <c r="K18" s="10">
        <v>1089.2</v>
      </c>
      <c r="L18" s="7">
        <v>39</v>
      </c>
      <c r="M18" s="9">
        <v>42478.8</v>
      </c>
      <c r="N18" s="2" t="s">
        <v>89</v>
      </c>
    </row>
    <row r="19" spans="1:14" ht="11.25">
      <c r="A19" s="6" t="s">
        <v>90</v>
      </c>
      <c r="B19" s="7">
        <v>39</v>
      </c>
      <c r="C19" s="8">
        <v>42413</v>
      </c>
      <c r="D19" s="7" t="str">
        <f>"21071"</f>
        <v>21071</v>
      </c>
      <c r="E19" s="8">
        <v>42367</v>
      </c>
      <c r="F19" s="8">
        <v>42422</v>
      </c>
      <c r="G19" s="8">
        <v>42398</v>
      </c>
      <c r="H19" s="7" t="s">
        <v>67</v>
      </c>
      <c r="I19" s="7">
        <v>213.5</v>
      </c>
      <c r="J19" s="7">
        <v>38.5</v>
      </c>
      <c r="K19" s="7">
        <v>175</v>
      </c>
      <c r="L19" s="7">
        <v>24</v>
      </c>
      <c r="M19" s="9">
        <v>4200</v>
      </c>
      <c r="N19" s="2" t="s">
        <v>91</v>
      </c>
    </row>
    <row r="20" spans="1:14" ht="11.25">
      <c r="A20" s="6" t="s">
        <v>92</v>
      </c>
      <c r="B20" s="7">
        <v>23</v>
      </c>
      <c r="C20" s="8">
        <v>42411</v>
      </c>
      <c r="D20" s="7" t="str">
        <f>"15057"</f>
        <v>15057</v>
      </c>
      <c r="E20" s="8">
        <v>42369</v>
      </c>
      <c r="F20" s="8">
        <v>42422</v>
      </c>
      <c r="G20" s="8">
        <v>42399</v>
      </c>
      <c r="H20" s="7" t="s">
        <v>67</v>
      </c>
      <c r="I20" s="10">
        <v>3310.32</v>
      </c>
      <c r="J20" s="7">
        <v>596.94</v>
      </c>
      <c r="K20" s="10">
        <v>2713.38</v>
      </c>
      <c r="L20" s="7">
        <v>23</v>
      </c>
      <c r="M20" s="9">
        <v>62407.74</v>
      </c>
      <c r="N20" s="2" t="s">
        <v>93</v>
      </c>
    </row>
    <row r="21" spans="1:14" ht="11.25">
      <c r="A21" s="6" t="s">
        <v>69</v>
      </c>
      <c r="B21" s="7">
        <v>53</v>
      </c>
      <c r="C21" s="8">
        <v>42419</v>
      </c>
      <c r="D21" s="7" t="str">
        <f>"0002143160"</f>
        <v>0002143160</v>
      </c>
      <c r="E21" s="8">
        <v>42338</v>
      </c>
      <c r="F21" s="8">
        <v>42422</v>
      </c>
      <c r="G21" s="8">
        <v>42399</v>
      </c>
      <c r="H21" s="7" t="s">
        <v>67</v>
      </c>
      <c r="I21" s="10">
        <v>1125.15</v>
      </c>
      <c r="J21" s="7">
        <v>202.9</v>
      </c>
      <c r="K21" s="7">
        <v>922.25</v>
      </c>
      <c r="L21" s="7">
        <v>23</v>
      </c>
      <c r="M21" s="9">
        <v>21211.75</v>
      </c>
      <c r="N21" s="2" t="s">
        <v>70</v>
      </c>
    </row>
    <row r="22" spans="1:14" ht="11.25">
      <c r="A22" s="6" t="s">
        <v>90</v>
      </c>
      <c r="B22" s="7">
        <v>42</v>
      </c>
      <c r="C22" s="8">
        <v>42413</v>
      </c>
      <c r="D22" s="7" t="str">
        <f>"22247"</f>
        <v>22247</v>
      </c>
      <c r="E22" s="8">
        <v>42369</v>
      </c>
      <c r="F22" s="8">
        <v>42422</v>
      </c>
      <c r="G22" s="8">
        <v>42399</v>
      </c>
      <c r="H22" s="7" t="s">
        <v>67</v>
      </c>
      <c r="I22" s="7">
        <v>549</v>
      </c>
      <c r="J22" s="7">
        <v>99</v>
      </c>
      <c r="K22" s="7">
        <v>450</v>
      </c>
      <c r="L22" s="7">
        <v>23</v>
      </c>
      <c r="M22" s="9">
        <v>10350</v>
      </c>
      <c r="N22" s="2" t="s">
        <v>91</v>
      </c>
    </row>
    <row r="23" spans="1:14" ht="11.25">
      <c r="A23" s="6" t="s">
        <v>90</v>
      </c>
      <c r="B23" s="7">
        <v>32</v>
      </c>
      <c r="C23" s="8">
        <v>42413</v>
      </c>
      <c r="D23" s="7" t="str">
        <f>"22120"</f>
        <v>22120</v>
      </c>
      <c r="E23" s="8">
        <v>42369</v>
      </c>
      <c r="F23" s="8">
        <v>42422</v>
      </c>
      <c r="G23" s="8">
        <v>42399</v>
      </c>
      <c r="H23" s="7" t="s">
        <v>67</v>
      </c>
      <c r="I23" s="7">
        <v>119.6</v>
      </c>
      <c r="J23" s="7">
        <v>4.6</v>
      </c>
      <c r="K23" s="7">
        <v>115</v>
      </c>
      <c r="L23" s="7">
        <v>23</v>
      </c>
      <c r="M23" s="9">
        <v>2645</v>
      </c>
      <c r="N23" s="2" t="s">
        <v>91</v>
      </c>
    </row>
    <row r="24" spans="1:14" ht="11.25">
      <c r="A24" s="6" t="s">
        <v>90</v>
      </c>
      <c r="B24" s="7">
        <v>93</v>
      </c>
      <c r="C24" s="8">
        <v>42420</v>
      </c>
      <c r="D24" s="7" t="str">
        <f>"22172"</f>
        <v>22172</v>
      </c>
      <c r="E24" s="8">
        <v>42369</v>
      </c>
      <c r="F24" s="8">
        <v>42422</v>
      </c>
      <c r="G24" s="8">
        <v>42399</v>
      </c>
      <c r="H24" s="7" t="s">
        <v>67</v>
      </c>
      <c r="I24" s="7">
        <v>121.39</v>
      </c>
      <c r="J24" s="7">
        <v>21.89</v>
      </c>
      <c r="K24" s="7">
        <v>99.5</v>
      </c>
      <c r="L24" s="7">
        <v>23</v>
      </c>
      <c r="M24" s="9">
        <v>2288.5</v>
      </c>
      <c r="N24" s="2" t="s">
        <v>91</v>
      </c>
    </row>
    <row r="25" spans="1:14" ht="11.25">
      <c r="A25" s="6" t="s">
        <v>69</v>
      </c>
      <c r="B25" s="7">
        <v>56</v>
      </c>
      <c r="C25" s="8">
        <v>42419</v>
      </c>
      <c r="D25" s="7" t="str">
        <f>"0001132508"</f>
        <v>0001132508</v>
      </c>
      <c r="E25" s="8">
        <v>42369</v>
      </c>
      <c r="F25" s="8">
        <v>42422</v>
      </c>
      <c r="G25" s="8">
        <v>42400</v>
      </c>
      <c r="H25" s="7" t="s">
        <v>67</v>
      </c>
      <c r="I25" s="7">
        <v>250.8</v>
      </c>
      <c r="J25" s="7">
        <v>0</v>
      </c>
      <c r="K25" s="7">
        <v>250.8</v>
      </c>
      <c r="L25" s="7">
        <v>22</v>
      </c>
      <c r="M25" s="9">
        <v>5517.6</v>
      </c>
      <c r="N25" s="2" t="s">
        <v>70</v>
      </c>
    </row>
    <row r="26" spans="1:14" ht="11.25">
      <c r="A26" s="6" t="s">
        <v>94</v>
      </c>
      <c r="B26" s="7">
        <v>21</v>
      </c>
      <c r="C26" s="8">
        <v>42411</v>
      </c>
      <c r="D26" s="7" t="str">
        <f>"20150048"</f>
        <v>20150048</v>
      </c>
      <c r="E26" s="8">
        <v>42369</v>
      </c>
      <c r="F26" s="8">
        <v>42422</v>
      </c>
      <c r="G26" s="8">
        <v>42400</v>
      </c>
      <c r="H26" s="7" t="s">
        <v>67</v>
      </c>
      <c r="I26" s="10">
        <v>96112.5</v>
      </c>
      <c r="J26" s="10">
        <v>8737.5</v>
      </c>
      <c r="K26" s="10">
        <v>87375</v>
      </c>
      <c r="L26" s="7">
        <v>22</v>
      </c>
      <c r="M26" s="9">
        <v>1922250</v>
      </c>
      <c r="N26" s="2" t="s">
        <v>95</v>
      </c>
    </row>
    <row r="27" spans="1:14" ht="11.25">
      <c r="A27" s="6" t="s">
        <v>96</v>
      </c>
      <c r="B27" s="7">
        <v>20</v>
      </c>
      <c r="C27" s="8">
        <v>42411</v>
      </c>
      <c r="D27" s="7" t="str">
        <f>"05000462"</f>
        <v>05000462</v>
      </c>
      <c r="E27" s="8">
        <v>42369</v>
      </c>
      <c r="F27" s="8">
        <v>42422</v>
      </c>
      <c r="G27" s="8">
        <v>42400</v>
      </c>
      <c r="H27" s="7" t="s">
        <v>67</v>
      </c>
      <c r="I27" s="10">
        <v>2427.8</v>
      </c>
      <c r="J27" s="7">
        <v>437.8</v>
      </c>
      <c r="K27" s="10">
        <v>1990</v>
      </c>
      <c r="L27" s="7">
        <v>22</v>
      </c>
      <c r="M27" s="9">
        <v>43780</v>
      </c>
      <c r="N27" s="2" t="s">
        <v>97</v>
      </c>
    </row>
    <row r="28" spans="1:14" ht="11.25">
      <c r="A28" s="6" t="s">
        <v>98</v>
      </c>
      <c r="B28" s="7">
        <v>36</v>
      </c>
      <c r="C28" s="8">
        <v>42413</v>
      </c>
      <c r="D28" s="7" t="s">
        <v>99</v>
      </c>
      <c r="E28" s="8">
        <v>42333</v>
      </c>
      <c r="F28" s="8">
        <v>42422</v>
      </c>
      <c r="G28" s="8">
        <v>42400</v>
      </c>
      <c r="H28" s="7" t="s">
        <v>67</v>
      </c>
      <c r="I28" s="7">
        <v>244</v>
      </c>
      <c r="J28" s="7">
        <v>44</v>
      </c>
      <c r="K28" s="7">
        <v>200</v>
      </c>
      <c r="L28" s="7">
        <v>22</v>
      </c>
      <c r="M28" s="9">
        <v>4400</v>
      </c>
      <c r="N28" s="2" t="s">
        <v>100</v>
      </c>
    </row>
    <row r="29" spans="1:14" ht="22.5">
      <c r="A29" s="6" t="s">
        <v>101</v>
      </c>
      <c r="B29" s="7">
        <v>106</v>
      </c>
      <c r="C29" s="8">
        <v>42422</v>
      </c>
      <c r="D29" s="7" t="s">
        <v>102</v>
      </c>
      <c r="E29" s="8">
        <v>42338</v>
      </c>
      <c r="F29" s="8">
        <v>42422</v>
      </c>
      <c r="G29" s="8">
        <v>42400</v>
      </c>
      <c r="H29" s="7" t="s">
        <v>67</v>
      </c>
      <c r="I29" s="7">
        <v>890.95</v>
      </c>
      <c r="J29" s="7">
        <v>34.27</v>
      </c>
      <c r="K29" s="7">
        <v>856.68</v>
      </c>
      <c r="L29" s="7">
        <v>22</v>
      </c>
      <c r="M29" s="9">
        <v>18846.96</v>
      </c>
      <c r="N29" s="2" t="s">
        <v>89</v>
      </c>
    </row>
    <row r="30" spans="1:14" ht="22.5">
      <c r="A30" s="6" t="s">
        <v>103</v>
      </c>
      <c r="B30" s="7">
        <v>51</v>
      </c>
      <c r="C30" s="8">
        <v>42419</v>
      </c>
      <c r="D30" s="7" t="s">
        <v>104</v>
      </c>
      <c r="E30" s="8">
        <v>42378</v>
      </c>
      <c r="F30" s="8">
        <v>42422</v>
      </c>
      <c r="G30" s="8">
        <v>42400</v>
      </c>
      <c r="H30" s="7" t="s">
        <v>67</v>
      </c>
      <c r="I30" s="7">
        <v>244</v>
      </c>
      <c r="J30" s="7">
        <v>44</v>
      </c>
      <c r="K30" s="7">
        <v>200</v>
      </c>
      <c r="L30" s="7">
        <v>22</v>
      </c>
      <c r="M30" s="9">
        <v>4400</v>
      </c>
      <c r="N30" s="2" t="s">
        <v>105</v>
      </c>
    </row>
    <row r="31" spans="1:14" ht="11.25">
      <c r="A31" s="6" t="s">
        <v>106</v>
      </c>
      <c r="B31" s="7">
        <v>22</v>
      </c>
      <c r="C31" s="8">
        <v>42411</v>
      </c>
      <c r="D31" s="7" t="str">
        <f>"0031200051"</f>
        <v>0031200051</v>
      </c>
      <c r="E31" s="8">
        <v>42369</v>
      </c>
      <c r="F31" s="8">
        <v>42422</v>
      </c>
      <c r="G31" s="8">
        <v>42406</v>
      </c>
      <c r="H31" s="7" t="s">
        <v>86</v>
      </c>
      <c r="I31" s="7">
        <v>781.39</v>
      </c>
      <c r="J31" s="7">
        <v>140.91</v>
      </c>
      <c r="K31" s="7">
        <v>640.48</v>
      </c>
      <c r="L31" s="7">
        <v>16</v>
      </c>
      <c r="M31" s="9">
        <v>10247.68</v>
      </c>
      <c r="N31" s="2" t="s">
        <v>107</v>
      </c>
    </row>
    <row r="32" spans="1:14" ht="22.5">
      <c r="A32" s="6" t="s">
        <v>108</v>
      </c>
      <c r="B32" s="7">
        <v>94</v>
      </c>
      <c r="C32" s="8">
        <v>42420</v>
      </c>
      <c r="D32" s="7" t="str">
        <f>"119"</f>
        <v>119</v>
      </c>
      <c r="E32" s="8">
        <v>42373</v>
      </c>
      <c r="F32" s="8">
        <v>42422</v>
      </c>
      <c r="G32" s="8">
        <v>42407</v>
      </c>
      <c r="H32" s="7" t="s">
        <v>86</v>
      </c>
      <c r="I32" s="7">
        <v>620.92</v>
      </c>
      <c r="J32" s="7">
        <v>0</v>
      </c>
      <c r="K32" s="7">
        <v>620.92</v>
      </c>
      <c r="L32" s="7">
        <v>15</v>
      </c>
      <c r="M32" s="9">
        <v>9313.8</v>
      </c>
      <c r="N32" s="2" t="s">
        <v>91</v>
      </c>
    </row>
    <row r="33" spans="1:14" ht="22.5">
      <c r="A33" s="6" t="s">
        <v>108</v>
      </c>
      <c r="B33" s="7">
        <v>94</v>
      </c>
      <c r="C33" s="8">
        <v>42420</v>
      </c>
      <c r="D33" s="7" t="str">
        <f>"87"</f>
        <v>87</v>
      </c>
      <c r="E33" s="8">
        <v>42373</v>
      </c>
      <c r="F33" s="8">
        <v>42422</v>
      </c>
      <c r="G33" s="8">
        <v>42407</v>
      </c>
      <c r="H33" s="7" t="s">
        <v>86</v>
      </c>
      <c r="I33" s="7">
        <v>173.18</v>
      </c>
      <c r="J33" s="7">
        <v>31.23</v>
      </c>
      <c r="K33" s="7">
        <v>141.95</v>
      </c>
      <c r="L33" s="7">
        <v>15</v>
      </c>
      <c r="M33" s="9">
        <v>2129.25</v>
      </c>
      <c r="N33" s="2" t="s">
        <v>109</v>
      </c>
    </row>
    <row r="34" spans="1:14" ht="22.5">
      <c r="A34" s="6" t="s">
        <v>108</v>
      </c>
      <c r="B34" s="7">
        <v>94</v>
      </c>
      <c r="C34" s="8">
        <v>42420</v>
      </c>
      <c r="D34" s="7" t="str">
        <f>"117"</f>
        <v>117</v>
      </c>
      <c r="E34" s="8">
        <v>42373</v>
      </c>
      <c r="F34" s="8">
        <v>42422</v>
      </c>
      <c r="G34" s="8">
        <v>42407</v>
      </c>
      <c r="H34" s="7" t="s">
        <v>86</v>
      </c>
      <c r="I34" s="7">
        <v>153.02</v>
      </c>
      <c r="J34" s="7">
        <v>27.59</v>
      </c>
      <c r="K34" s="7">
        <v>125.43</v>
      </c>
      <c r="L34" s="7">
        <v>15</v>
      </c>
      <c r="M34" s="9">
        <v>1881.45</v>
      </c>
      <c r="N34" s="2" t="s">
        <v>91</v>
      </c>
    </row>
    <row r="35" spans="1:14" ht="22.5">
      <c r="A35" s="6" t="s">
        <v>108</v>
      </c>
      <c r="B35" s="7">
        <v>94</v>
      </c>
      <c r="C35" s="8">
        <v>42420</v>
      </c>
      <c r="D35" s="7" t="str">
        <f>"117"</f>
        <v>117</v>
      </c>
      <c r="E35" s="8">
        <v>42373</v>
      </c>
      <c r="F35" s="8">
        <v>42422</v>
      </c>
      <c r="G35" s="8">
        <v>42407</v>
      </c>
      <c r="H35" s="7" t="s">
        <v>86</v>
      </c>
      <c r="I35" s="7">
        <v>605.72</v>
      </c>
      <c r="J35" s="7">
        <v>0</v>
      </c>
      <c r="K35" s="7">
        <v>605.72</v>
      </c>
      <c r="L35" s="7">
        <v>15</v>
      </c>
      <c r="M35" s="9">
        <v>9085.8</v>
      </c>
      <c r="N35" s="2" t="s">
        <v>91</v>
      </c>
    </row>
    <row r="36" spans="1:14" ht="22.5">
      <c r="A36" s="6" t="s">
        <v>108</v>
      </c>
      <c r="B36" s="7">
        <v>94</v>
      </c>
      <c r="C36" s="8">
        <v>42420</v>
      </c>
      <c r="D36" s="7" t="str">
        <f>"87"</f>
        <v>87</v>
      </c>
      <c r="E36" s="8">
        <v>42373</v>
      </c>
      <c r="F36" s="8">
        <v>42422</v>
      </c>
      <c r="G36" s="8">
        <v>42407</v>
      </c>
      <c r="H36" s="7" t="s">
        <v>86</v>
      </c>
      <c r="I36" s="7">
        <v>685.52</v>
      </c>
      <c r="J36" s="7">
        <v>0</v>
      </c>
      <c r="K36" s="7">
        <v>685.52</v>
      </c>
      <c r="L36" s="7">
        <v>15</v>
      </c>
      <c r="M36" s="9">
        <v>10282.8</v>
      </c>
      <c r="N36" s="2" t="s">
        <v>109</v>
      </c>
    </row>
    <row r="37" spans="1:14" ht="22.5">
      <c r="A37" s="6" t="s">
        <v>108</v>
      </c>
      <c r="B37" s="7">
        <v>94</v>
      </c>
      <c r="C37" s="8">
        <v>42420</v>
      </c>
      <c r="D37" s="7" t="str">
        <f>"119"</f>
        <v>119</v>
      </c>
      <c r="E37" s="8">
        <v>42373</v>
      </c>
      <c r="F37" s="8">
        <v>42422</v>
      </c>
      <c r="G37" s="8">
        <v>42407</v>
      </c>
      <c r="H37" s="7" t="s">
        <v>86</v>
      </c>
      <c r="I37" s="7">
        <v>156.86</v>
      </c>
      <c r="J37" s="7">
        <v>28.29</v>
      </c>
      <c r="K37" s="7">
        <v>128.57</v>
      </c>
      <c r="L37" s="7">
        <v>15</v>
      </c>
      <c r="M37" s="9">
        <v>1928.55</v>
      </c>
      <c r="N37" s="2" t="s">
        <v>91</v>
      </c>
    </row>
    <row r="38" spans="1:14" ht="11.25">
      <c r="A38" s="6" t="s">
        <v>71</v>
      </c>
      <c r="B38" s="7">
        <v>108</v>
      </c>
      <c r="C38" s="8">
        <v>42422</v>
      </c>
      <c r="D38" s="7" t="s">
        <v>110</v>
      </c>
      <c r="E38" s="8">
        <v>42390</v>
      </c>
      <c r="F38" s="8">
        <v>42422</v>
      </c>
      <c r="G38" s="8">
        <v>42410</v>
      </c>
      <c r="H38" s="7" t="s">
        <v>67</v>
      </c>
      <c r="I38" s="7">
        <v>646.45</v>
      </c>
      <c r="J38" s="7">
        <v>116.57</v>
      </c>
      <c r="K38" s="7">
        <v>529.88</v>
      </c>
      <c r="L38" s="7">
        <v>12</v>
      </c>
      <c r="M38" s="9">
        <v>6358.56</v>
      </c>
      <c r="N38" s="2" t="s">
        <v>95</v>
      </c>
    </row>
    <row r="39" spans="1:14" ht="11.25">
      <c r="A39" s="6" t="s">
        <v>71</v>
      </c>
      <c r="B39" s="7">
        <v>82</v>
      </c>
      <c r="C39" s="8">
        <v>42419</v>
      </c>
      <c r="D39" s="7" t="s">
        <v>111</v>
      </c>
      <c r="E39" s="8">
        <v>42390</v>
      </c>
      <c r="F39" s="8">
        <v>42422</v>
      </c>
      <c r="G39" s="8">
        <v>42410</v>
      </c>
      <c r="H39" s="7" t="s">
        <v>67</v>
      </c>
      <c r="I39" s="10">
        <v>1526.13</v>
      </c>
      <c r="J39" s="7">
        <v>275.2</v>
      </c>
      <c r="K39" s="10">
        <v>1250.93</v>
      </c>
      <c r="L39" s="7">
        <v>12</v>
      </c>
      <c r="M39" s="9">
        <v>15011.16</v>
      </c>
      <c r="N39" s="2" t="s">
        <v>95</v>
      </c>
    </row>
    <row r="40" spans="1:14" ht="11.25">
      <c r="A40" s="6" t="s">
        <v>71</v>
      </c>
      <c r="B40" s="7">
        <v>80</v>
      </c>
      <c r="C40" s="8">
        <v>42419</v>
      </c>
      <c r="D40" s="7" t="s">
        <v>112</v>
      </c>
      <c r="E40" s="8">
        <v>42390</v>
      </c>
      <c r="F40" s="8">
        <v>42422</v>
      </c>
      <c r="G40" s="8">
        <v>42410</v>
      </c>
      <c r="H40" s="7" t="s">
        <v>67</v>
      </c>
      <c r="I40" s="10">
        <v>1572.79</v>
      </c>
      <c r="J40" s="7">
        <v>283.62</v>
      </c>
      <c r="K40" s="10">
        <v>1289.17</v>
      </c>
      <c r="L40" s="7">
        <v>12</v>
      </c>
      <c r="M40" s="9">
        <v>15470.04</v>
      </c>
      <c r="N40" s="2" t="s">
        <v>95</v>
      </c>
    </row>
    <row r="41" spans="1:14" ht="11.25">
      <c r="A41" s="6" t="s">
        <v>71</v>
      </c>
      <c r="B41" s="7">
        <v>74</v>
      </c>
      <c r="C41" s="8">
        <v>42419</v>
      </c>
      <c r="D41" s="7" t="s">
        <v>113</v>
      </c>
      <c r="E41" s="8">
        <v>42390</v>
      </c>
      <c r="F41" s="8">
        <v>42422</v>
      </c>
      <c r="G41" s="8">
        <v>42410</v>
      </c>
      <c r="H41" s="7" t="s">
        <v>67</v>
      </c>
      <c r="I41" s="7">
        <v>362.77</v>
      </c>
      <c r="J41" s="7">
        <v>65.42</v>
      </c>
      <c r="K41" s="7">
        <v>297.35</v>
      </c>
      <c r="L41" s="7">
        <v>12</v>
      </c>
      <c r="M41" s="9">
        <v>3568.2</v>
      </c>
      <c r="N41" s="2" t="s">
        <v>95</v>
      </c>
    </row>
    <row r="42" spans="1:14" ht="11.25">
      <c r="A42" s="6" t="s">
        <v>71</v>
      </c>
      <c r="B42" s="7">
        <v>78</v>
      </c>
      <c r="C42" s="8">
        <v>42419</v>
      </c>
      <c r="D42" s="7" t="s">
        <v>114</v>
      </c>
      <c r="E42" s="8">
        <v>42390</v>
      </c>
      <c r="F42" s="8">
        <v>42422</v>
      </c>
      <c r="G42" s="8">
        <v>42410</v>
      </c>
      <c r="H42" s="7" t="s">
        <v>67</v>
      </c>
      <c r="I42" s="7">
        <v>998.8</v>
      </c>
      <c r="J42" s="7">
        <v>180.11</v>
      </c>
      <c r="K42" s="7">
        <v>818.69</v>
      </c>
      <c r="L42" s="7">
        <v>12</v>
      </c>
      <c r="M42" s="9">
        <v>9824.28</v>
      </c>
      <c r="N42" s="2" t="s">
        <v>95</v>
      </c>
    </row>
    <row r="43" spans="1:14" ht="11.25">
      <c r="A43" s="6" t="s">
        <v>71</v>
      </c>
      <c r="B43" s="7">
        <v>79</v>
      </c>
      <c r="C43" s="8">
        <v>42419</v>
      </c>
      <c r="D43" s="7" t="s">
        <v>115</v>
      </c>
      <c r="E43" s="8">
        <v>42390</v>
      </c>
      <c r="F43" s="8">
        <v>42422</v>
      </c>
      <c r="G43" s="8">
        <v>42410</v>
      </c>
      <c r="H43" s="7" t="s">
        <v>67</v>
      </c>
      <c r="I43" s="10">
        <v>1201.04</v>
      </c>
      <c r="J43" s="7">
        <v>216.58</v>
      </c>
      <c r="K43" s="7">
        <v>984.46</v>
      </c>
      <c r="L43" s="7">
        <v>12</v>
      </c>
      <c r="M43" s="9">
        <v>11813.52</v>
      </c>
      <c r="N43" s="2" t="s">
        <v>95</v>
      </c>
    </row>
    <row r="44" spans="1:14" ht="11.25">
      <c r="A44" s="6" t="s">
        <v>71</v>
      </c>
      <c r="B44" s="7">
        <v>73</v>
      </c>
      <c r="C44" s="8">
        <v>42419</v>
      </c>
      <c r="D44" s="7" t="s">
        <v>116</v>
      </c>
      <c r="E44" s="8">
        <v>42390</v>
      </c>
      <c r="F44" s="8">
        <v>42422</v>
      </c>
      <c r="G44" s="8">
        <v>42410</v>
      </c>
      <c r="H44" s="7" t="s">
        <v>67</v>
      </c>
      <c r="I44" s="7">
        <v>327.58</v>
      </c>
      <c r="J44" s="7">
        <v>59.07</v>
      </c>
      <c r="K44" s="7">
        <v>268.51</v>
      </c>
      <c r="L44" s="7">
        <v>12</v>
      </c>
      <c r="M44" s="9">
        <v>3222.12</v>
      </c>
      <c r="N44" s="2" t="s">
        <v>95</v>
      </c>
    </row>
    <row r="45" spans="1:14" ht="11.25">
      <c r="A45" s="6" t="s">
        <v>71</v>
      </c>
      <c r="B45" s="7">
        <v>81</v>
      </c>
      <c r="C45" s="8">
        <v>42419</v>
      </c>
      <c r="D45" s="7" t="s">
        <v>117</v>
      </c>
      <c r="E45" s="8">
        <v>42390</v>
      </c>
      <c r="F45" s="8">
        <v>42422</v>
      </c>
      <c r="G45" s="8">
        <v>42410</v>
      </c>
      <c r="H45" s="7" t="s">
        <v>67</v>
      </c>
      <c r="I45" s="10">
        <v>4562.58</v>
      </c>
      <c r="J45" s="7">
        <v>822.76</v>
      </c>
      <c r="K45" s="10">
        <v>3739.82</v>
      </c>
      <c r="L45" s="7">
        <v>12</v>
      </c>
      <c r="M45" s="9">
        <v>44877.84</v>
      </c>
      <c r="N45" s="2" t="s">
        <v>95</v>
      </c>
    </row>
    <row r="46" spans="1:14" ht="11.25">
      <c r="A46" s="6" t="s">
        <v>71</v>
      </c>
      <c r="B46" s="7">
        <v>111</v>
      </c>
      <c r="C46" s="8">
        <v>42422</v>
      </c>
      <c r="D46" s="7" t="s">
        <v>118</v>
      </c>
      <c r="E46" s="8">
        <v>42390</v>
      </c>
      <c r="F46" s="8">
        <v>42422</v>
      </c>
      <c r="G46" s="8">
        <v>42410</v>
      </c>
      <c r="H46" s="7" t="s">
        <v>67</v>
      </c>
      <c r="I46" s="7">
        <v>248.78</v>
      </c>
      <c r="J46" s="7">
        <v>44.86</v>
      </c>
      <c r="K46" s="7">
        <v>203.92</v>
      </c>
      <c r="L46" s="7">
        <v>12</v>
      </c>
      <c r="M46" s="9">
        <v>2447.04</v>
      </c>
      <c r="N46" s="2" t="s">
        <v>95</v>
      </c>
    </row>
    <row r="47" spans="1:14" ht="11.25">
      <c r="A47" s="6" t="s">
        <v>71</v>
      </c>
      <c r="B47" s="7">
        <v>109</v>
      </c>
      <c r="C47" s="8">
        <v>42422</v>
      </c>
      <c r="D47" s="7" t="s">
        <v>119</v>
      </c>
      <c r="E47" s="8">
        <v>42390</v>
      </c>
      <c r="F47" s="8">
        <v>42422</v>
      </c>
      <c r="G47" s="8">
        <v>42410</v>
      </c>
      <c r="H47" s="7" t="s">
        <v>67</v>
      </c>
      <c r="I47" s="10">
        <v>1900.64</v>
      </c>
      <c r="J47" s="7">
        <v>342.74</v>
      </c>
      <c r="K47" s="10">
        <v>1557.9</v>
      </c>
      <c r="L47" s="7">
        <v>12</v>
      </c>
      <c r="M47" s="9">
        <v>18694.8</v>
      </c>
      <c r="N47" s="2" t="s">
        <v>95</v>
      </c>
    </row>
    <row r="48" spans="1:14" ht="11.25">
      <c r="A48" s="6" t="s">
        <v>71</v>
      </c>
      <c r="B48" s="7">
        <v>76</v>
      </c>
      <c r="C48" s="8">
        <v>42419</v>
      </c>
      <c r="D48" s="7" t="s">
        <v>120</v>
      </c>
      <c r="E48" s="8">
        <v>42390</v>
      </c>
      <c r="F48" s="8">
        <v>42422</v>
      </c>
      <c r="G48" s="8">
        <v>42410</v>
      </c>
      <c r="H48" s="7" t="s">
        <v>67</v>
      </c>
      <c r="I48" s="7">
        <v>104.16</v>
      </c>
      <c r="J48" s="7">
        <v>18.78</v>
      </c>
      <c r="K48" s="7">
        <v>85.38</v>
      </c>
      <c r="L48" s="7">
        <v>12</v>
      </c>
      <c r="M48" s="9">
        <v>1024.56</v>
      </c>
      <c r="N48" s="2" t="s">
        <v>95</v>
      </c>
    </row>
    <row r="49" spans="1:14" ht="11.25">
      <c r="A49" s="6" t="s">
        <v>71</v>
      </c>
      <c r="B49" s="7">
        <v>75</v>
      </c>
      <c r="C49" s="8">
        <v>42419</v>
      </c>
      <c r="D49" s="7" t="s">
        <v>121</v>
      </c>
      <c r="E49" s="8">
        <v>42390</v>
      </c>
      <c r="F49" s="8">
        <v>42422</v>
      </c>
      <c r="G49" s="8">
        <v>42410</v>
      </c>
      <c r="H49" s="7" t="s">
        <v>67</v>
      </c>
      <c r="I49" s="7">
        <v>307.17</v>
      </c>
      <c r="J49" s="7">
        <v>55.39</v>
      </c>
      <c r="K49" s="7">
        <v>251.78</v>
      </c>
      <c r="L49" s="7">
        <v>12</v>
      </c>
      <c r="M49" s="9">
        <v>3021.36</v>
      </c>
      <c r="N49" s="2" t="s">
        <v>95</v>
      </c>
    </row>
    <row r="50" spans="1:14" ht="11.25">
      <c r="A50" s="6" t="s">
        <v>71</v>
      </c>
      <c r="B50" s="7">
        <v>77</v>
      </c>
      <c r="C50" s="8">
        <v>42419</v>
      </c>
      <c r="D50" s="7" t="s">
        <v>122</v>
      </c>
      <c r="E50" s="8">
        <v>42390</v>
      </c>
      <c r="F50" s="8">
        <v>42422</v>
      </c>
      <c r="G50" s="8">
        <v>42410</v>
      </c>
      <c r="H50" s="7" t="s">
        <v>67</v>
      </c>
      <c r="I50" s="7">
        <v>59.33</v>
      </c>
      <c r="J50" s="7">
        <v>6.3</v>
      </c>
      <c r="K50" s="7">
        <v>53.03</v>
      </c>
      <c r="L50" s="7">
        <v>12</v>
      </c>
      <c r="M50" s="11">
        <v>636.36</v>
      </c>
      <c r="N50" s="1" t="s">
        <v>95</v>
      </c>
    </row>
    <row r="51" spans="1:14" ht="11.25">
      <c r="A51" s="6" t="s">
        <v>88</v>
      </c>
      <c r="B51" s="7">
        <v>35</v>
      </c>
      <c r="C51" s="8">
        <v>42413</v>
      </c>
      <c r="D51" s="7" t="str">
        <f>"2015901785"</f>
        <v>2015901785</v>
      </c>
      <c r="E51" s="8">
        <v>42369</v>
      </c>
      <c r="F51" s="8">
        <v>42422</v>
      </c>
      <c r="G51" s="8">
        <v>42413</v>
      </c>
      <c r="H51" s="7" t="s">
        <v>86</v>
      </c>
      <c r="I51" s="7">
        <v>927.2</v>
      </c>
      <c r="J51" s="7">
        <v>167.2</v>
      </c>
      <c r="K51" s="7">
        <v>760</v>
      </c>
      <c r="L51" s="7">
        <v>9</v>
      </c>
      <c r="M51" s="9">
        <v>6840</v>
      </c>
      <c r="N51" s="2" t="s">
        <v>89</v>
      </c>
    </row>
    <row r="52" spans="1:14" ht="11.25">
      <c r="A52" s="6" t="s">
        <v>123</v>
      </c>
      <c r="B52" s="7">
        <v>19</v>
      </c>
      <c r="C52" s="8">
        <v>42411</v>
      </c>
      <c r="D52" s="7" t="s">
        <v>124</v>
      </c>
      <c r="E52" s="8">
        <v>42369</v>
      </c>
      <c r="F52" s="8">
        <v>42422</v>
      </c>
      <c r="G52" s="8">
        <v>42414</v>
      </c>
      <c r="H52" s="7" t="s">
        <v>86</v>
      </c>
      <c r="I52" s="10">
        <v>1145.58</v>
      </c>
      <c r="J52" s="7">
        <v>206.58</v>
      </c>
      <c r="K52" s="7">
        <v>939</v>
      </c>
      <c r="L52" s="7">
        <v>8</v>
      </c>
      <c r="M52" s="9">
        <v>7512</v>
      </c>
      <c r="N52" s="2" t="s">
        <v>125</v>
      </c>
    </row>
    <row r="53" spans="1:14" ht="11.25">
      <c r="A53" s="6" t="s">
        <v>126</v>
      </c>
      <c r="B53" s="7">
        <v>31</v>
      </c>
      <c r="C53" s="8">
        <v>42411</v>
      </c>
      <c r="D53" s="7" t="s">
        <v>127</v>
      </c>
      <c r="E53" s="8">
        <v>42369</v>
      </c>
      <c r="F53" s="8">
        <v>42422</v>
      </c>
      <c r="G53" s="8">
        <v>42415</v>
      </c>
      <c r="H53" s="7" t="s">
        <v>86</v>
      </c>
      <c r="I53" s="7">
        <v>919.88</v>
      </c>
      <c r="J53" s="7">
        <v>165.88</v>
      </c>
      <c r="K53" s="7">
        <v>754</v>
      </c>
      <c r="L53" s="7">
        <v>7</v>
      </c>
      <c r="M53" s="9">
        <v>5278</v>
      </c>
      <c r="N53" s="2" t="s">
        <v>70</v>
      </c>
    </row>
    <row r="54" spans="1:14" ht="45">
      <c r="A54" s="6" t="s">
        <v>128</v>
      </c>
      <c r="B54" s="7">
        <v>104</v>
      </c>
      <c r="C54" s="8">
        <v>42422</v>
      </c>
      <c r="D54" s="7" t="s">
        <v>129</v>
      </c>
      <c r="E54" s="8">
        <v>42366</v>
      </c>
      <c r="F54" s="8">
        <v>42422</v>
      </c>
      <c r="G54" s="8">
        <v>42426</v>
      </c>
      <c r="H54" s="7" t="s">
        <v>67</v>
      </c>
      <c r="I54" s="10">
        <v>4832.85</v>
      </c>
      <c r="J54" s="7">
        <v>185.88</v>
      </c>
      <c r="K54" s="10">
        <v>4646.97</v>
      </c>
      <c r="L54" s="7">
        <v>-4</v>
      </c>
      <c r="M54" s="9">
        <v>-18587.88</v>
      </c>
      <c r="N54" s="2" t="s">
        <v>0</v>
      </c>
    </row>
    <row r="55" spans="1:14" ht="45">
      <c r="A55" s="6" t="s">
        <v>128</v>
      </c>
      <c r="B55" s="7">
        <v>104</v>
      </c>
      <c r="C55" s="8">
        <v>42422</v>
      </c>
      <c r="D55" s="7" t="s">
        <v>1</v>
      </c>
      <c r="E55" s="8">
        <v>42366</v>
      </c>
      <c r="F55" s="8">
        <v>42422</v>
      </c>
      <c r="G55" s="8">
        <v>42426</v>
      </c>
      <c r="H55" s="7" t="s">
        <v>67</v>
      </c>
      <c r="I55" s="10">
        <v>4677.31</v>
      </c>
      <c r="J55" s="7">
        <v>179.9</v>
      </c>
      <c r="K55" s="10">
        <v>4497.41</v>
      </c>
      <c r="L55" s="7">
        <v>-4</v>
      </c>
      <c r="M55" s="9">
        <v>-17989.64</v>
      </c>
      <c r="N55" s="2" t="s">
        <v>0</v>
      </c>
    </row>
    <row r="56" spans="1:14" ht="11.25">
      <c r="A56" s="6" t="s">
        <v>69</v>
      </c>
      <c r="B56" s="7">
        <v>56</v>
      </c>
      <c r="C56" s="8">
        <v>42419</v>
      </c>
      <c r="D56" s="7" t="str">
        <f>"0002147327"</f>
        <v>0002147327</v>
      </c>
      <c r="E56" s="8">
        <v>42369</v>
      </c>
      <c r="F56" s="8">
        <v>42422</v>
      </c>
      <c r="G56" s="8">
        <v>42429</v>
      </c>
      <c r="H56" s="7" t="s">
        <v>67</v>
      </c>
      <c r="I56" s="7">
        <v>244.32</v>
      </c>
      <c r="J56" s="7">
        <v>44.06</v>
      </c>
      <c r="K56" s="7">
        <v>200.26</v>
      </c>
      <c r="L56" s="7">
        <v>-7</v>
      </c>
      <c r="M56" s="9">
        <v>-1401.82</v>
      </c>
      <c r="N56" s="2" t="s">
        <v>70</v>
      </c>
    </row>
    <row r="57" spans="1:14" ht="11.25">
      <c r="A57" s="6" t="s">
        <v>69</v>
      </c>
      <c r="B57" s="7">
        <v>56</v>
      </c>
      <c r="C57" s="8">
        <v>42419</v>
      </c>
      <c r="D57" s="7" t="str">
        <f>"0001102556"</f>
        <v>0001102556</v>
      </c>
      <c r="E57" s="8">
        <v>42400</v>
      </c>
      <c r="F57" s="8">
        <v>42422</v>
      </c>
      <c r="G57" s="8">
        <v>42429</v>
      </c>
      <c r="H57" s="7" t="s">
        <v>67</v>
      </c>
      <c r="I57" s="10">
        <v>1161.6</v>
      </c>
      <c r="J57" s="7">
        <v>0</v>
      </c>
      <c r="K57" s="10">
        <v>1161.6</v>
      </c>
      <c r="L57" s="7">
        <v>-7</v>
      </c>
      <c r="M57" s="9">
        <v>-8131.2</v>
      </c>
      <c r="N57" s="2" t="s">
        <v>70</v>
      </c>
    </row>
    <row r="58" spans="1:14" ht="11.25">
      <c r="A58" s="6" t="s">
        <v>69</v>
      </c>
      <c r="B58" s="7">
        <v>56</v>
      </c>
      <c r="C58" s="8">
        <v>42419</v>
      </c>
      <c r="D58" s="7" t="str">
        <f>"0001102233"</f>
        <v>0001102233</v>
      </c>
      <c r="E58" s="8">
        <v>42400</v>
      </c>
      <c r="F58" s="8">
        <v>42422</v>
      </c>
      <c r="G58" s="8">
        <v>42429</v>
      </c>
      <c r="H58" s="7" t="s">
        <v>67</v>
      </c>
      <c r="I58" s="7">
        <v>251.25</v>
      </c>
      <c r="J58" s="7">
        <v>0</v>
      </c>
      <c r="K58" s="7">
        <v>251.25</v>
      </c>
      <c r="L58" s="7">
        <v>-7</v>
      </c>
      <c r="M58" s="9">
        <v>-1758.75</v>
      </c>
      <c r="N58" s="2" t="s">
        <v>70</v>
      </c>
    </row>
    <row r="59" spans="1:14" ht="11.25">
      <c r="A59" s="6" t="s">
        <v>90</v>
      </c>
      <c r="B59" s="7">
        <v>87</v>
      </c>
      <c r="C59" s="8">
        <v>42419</v>
      </c>
      <c r="D59" s="7" t="str">
        <f>"01112"</f>
        <v>01112</v>
      </c>
      <c r="E59" s="8">
        <v>42398</v>
      </c>
      <c r="F59" s="8">
        <v>42422</v>
      </c>
      <c r="G59" s="8">
        <v>42429</v>
      </c>
      <c r="H59" s="7" t="s">
        <v>67</v>
      </c>
      <c r="I59" s="10">
        <v>1220</v>
      </c>
      <c r="J59" s="7">
        <v>220</v>
      </c>
      <c r="K59" s="10">
        <v>1000</v>
      </c>
      <c r="L59" s="7">
        <v>-7</v>
      </c>
      <c r="M59" s="9">
        <v>-7000</v>
      </c>
      <c r="N59" s="2" t="s">
        <v>91</v>
      </c>
    </row>
    <row r="60" spans="1:14" ht="22.5">
      <c r="A60" s="6" t="s">
        <v>2</v>
      </c>
      <c r="B60" s="7">
        <v>28</v>
      </c>
      <c r="C60" s="8">
        <v>42411</v>
      </c>
      <c r="D60" s="7" t="str">
        <f>"60"</f>
        <v>60</v>
      </c>
      <c r="E60" s="8">
        <v>42369</v>
      </c>
      <c r="F60" s="8">
        <v>42422</v>
      </c>
      <c r="G60" s="8">
        <v>42429</v>
      </c>
      <c r="H60" s="7" t="s">
        <v>67</v>
      </c>
      <c r="I60" s="10">
        <v>1451.8</v>
      </c>
      <c r="J60" s="7">
        <v>261.8</v>
      </c>
      <c r="K60" s="10">
        <v>1190</v>
      </c>
      <c r="L60" s="7">
        <v>-7</v>
      </c>
      <c r="M60" s="9">
        <v>-8330</v>
      </c>
      <c r="N60" s="2" t="s">
        <v>3</v>
      </c>
    </row>
    <row r="61" spans="1:14" ht="22.5">
      <c r="A61" s="6" t="s">
        <v>4</v>
      </c>
      <c r="B61" s="7">
        <v>107</v>
      </c>
      <c r="C61" s="8">
        <v>42422</v>
      </c>
      <c r="D61" s="7" t="s">
        <v>5</v>
      </c>
      <c r="E61" s="8">
        <v>42369</v>
      </c>
      <c r="F61" s="8">
        <v>42422</v>
      </c>
      <c r="G61" s="8">
        <v>42429</v>
      </c>
      <c r="H61" s="7" t="s">
        <v>67</v>
      </c>
      <c r="I61" s="10">
        <v>4392.2</v>
      </c>
      <c r="J61" s="7">
        <v>399.29</v>
      </c>
      <c r="K61" s="10">
        <v>3992.91</v>
      </c>
      <c r="L61" s="7">
        <v>-7</v>
      </c>
      <c r="M61" s="9">
        <v>-27950.37</v>
      </c>
      <c r="N61" s="2" t="s">
        <v>6</v>
      </c>
    </row>
    <row r="62" spans="1:14" ht="11.25">
      <c r="A62" s="6" t="s">
        <v>7</v>
      </c>
      <c r="B62" s="7">
        <v>25</v>
      </c>
      <c r="C62" s="8">
        <v>42411</v>
      </c>
      <c r="D62" s="7" t="s">
        <v>8</v>
      </c>
      <c r="E62" s="8">
        <v>42400</v>
      </c>
      <c r="F62" s="8">
        <v>42422</v>
      </c>
      <c r="G62" s="8">
        <v>42429</v>
      </c>
      <c r="H62" s="7" t="s">
        <v>67</v>
      </c>
      <c r="I62" s="7">
        <v>219.6</v>
      </c>
      <c r="J62" s="7">
        <v>39.6</v>
      </c>
      <c r="K62" s="7">
        <v>180</v>
      </c>
      <c r="L62" s="7">
        <v>-7</v>
      </c>
      <c r="M62" s="9">
        <v>-1260</v>
      </c>
      <c r="N62" s="2" t="s">
        <v>9</v>
      </c>
    </row>
    <row r="63" spans="1:14" ht="11.25">
      <c r="A63" s="6" t="s">
        <v>7</v>
      </c>
      <c r="B63" s="7">
        <v>24</v>
      </c>
      <c r="C63" s="8">
        <v>42411</v>
      </c>
      <c r="D63" s="7" t="s">
        <v>10</v>
      </c>
      <c r="E63" s="8">
        <v>42400</v>
      </c>
      <c r="F63" s="8">
        <v>42422</v>
      </c>
      <c r="G63" s="8">
        <v>42429</v>
      </c>
      <c r="H63" s="7" t="s">
        <v>67</v>
      </c>
      <c r="I63" s="7">
        <v>183</v>
      </c>
      <c r="J63" s="7">
        <v>33</v>
      </c>
      <c r="K63" s="7">
        <v>150</v>
      </c>
      <c r="L63" s="7">
        <v>-7</v>
      </c>
      <c r="M63" s="9">
        <v>-1050</v>
      </c>
      <c r="N63" s="2" t="s">
        <v>9</v>
      </c>
    </row>
    <row r="64" spans="1:14" ht="11.25">
      <c r="A64" s="6" t="s">
        <v>11</v>
      </c>
      <c r="B64" s="7">
        <v>45</v>
      </c>
      <c r="C64" s="8">
        <v>42413</v>
      </c>
      <c r="D64" s="7" t="s">
        <v>12</v>
      </c>
      <c r="E64" s="8">
        <v>42369</v>
      </c>
      <c r="F64" s="8">
        <v>42422</v>
      </c>
      <c r="G64" s="8">
        <v>42429</v>
      </c>
      <c r="H64" s="7" t="s">
        <v>67</v>
      </c>
      <c r="I64" s="7">
        <v>205.88</v>
      </c>
      <c r="J64" s="7">
        <v>37.13</v>
      </c>
      <c r="K64" s="7">
        <v>168.75</v>
      </c>
      <c r="L64" s="7">
        <v>-7</v>
      </c>
      <c r="M64" s="9">
        <v>-1181.25</v>
      </c>
      <c r="N64" s="2" t="s">
        <v>13</v>
      </c>
    </row>
    <row r="65" spans="1:14" ht="22.5">
      <c r="A65" s="6" t="s">
        <v>101</v>
      </c>
      <c r="B65" s="7">
        <v>105</v>
      </c>
      <c r="C65" s="8">
        <v>42422</v>
      </c>
      <c r="D65" s="7" t="s">
        <v>14</v>
      </c>
      <c r="E65" s="8">
        <v>42369</v>
      </c>
      <c r="F65" s="8">
        <v>42422</v>
      </c>
      <c r="G65" s="8">
        <v>42429</v>
      </c>
      <c r="H65" s="7" t="s">
        <v>67</v>
      </c>
      <c r="I65" s="10">
        <v>10897.54</v>
      </c>
      <c r="J65" s="7">
        <v>419.14</v>
      </c>
      <c r="K65" s="10">
        <v>10478.4</v>
      </c>
      <c r="L65" s="7">
        <v>-7</v>
      </c>
      <c r="M65" s="9">
        <v>-73348.8</v>
      </c>
      <c r="N65" s="2" t="s">
        <v>89</v>
      </c>
    </row>
    <row r="66" spans="1:14" ht="22.5">
      <c r="A66" s="6" t="s">
        <v>101</v>
      </c>
      <c r="B66" s="7">
        <v>106</v>
      </c>
      <c r="C66" s="8">
        <v>42422</v>
      </c>
      <c r="D66" s="7" t="s">
        <v>15</v>
      </c>
      <c r="E66" s="8">
        <v>42369</v>
      </c>
      <c r="F66" s="8">
        <v>42422</v>
      </c>
      <c r="G66" s="8">
        <v>42429</v>
      </c>
      <c r="H66" s="7" t="s">
        <v>67</v>
      </c>
      <c r="I66" s="7">
        <v>651.64</v>
      </c>
      <c r="J66" s="7">
        <v>25.06</v>
      </c>
      <c r="K66" s="7">
        <v>626.58</v>
      </c>
      <c r="L66" s="7">
        <v>-7</v>
      </c>
      <c r="M66" s="9">
        <v>-4386.06</v>
      </c>
      <c r="N66" s="2" t="s">
        <v>89</v>
      </c>
    </row>
    <row r="67" spans="1:14" ht="11.25">
      <c r="A67" s="6" t="s">
        <v>92</v>
      </c>
      <c r="B67" s="7">
        <v>60</v>
      </c>
      <c r="C67" s="8">
        <v>42419</v>
      </c>
      <c r="D67" s="7" t="str">
        <f>"16003"</f>
        <v>16003</v>
      </c>
      <c r="E67" s="8">
        <v>42400</v>
      </c>
      <c r="F67" s="8">
        <v>42422</v>
      </c>
      <c r="G67" s="8">
        <v>42430</v>
      </c>
      <c r="H67" s="7" t="s">
        <v>67</v>
      </c>
      <c r="I67" s="10">
        <v>3822.8</v>
      </c>
      <c r="J67" s="7">
        <v>689.36</v>
      </c>
      <c r="K67" s="10">
        <v>3133.44</v>
      </c>
      <c r="L67" s="7">
        <v>-8</v>
      </c>
      <c r="M67" s="9">
        <v>-25067.52</v>
      </c>
      <c r="N67" s="2" t="s">
        <v>93</v>
      </c>
    </row>
    <row r="68" spans="1:14" ht="22.5">
      <c r="A68" s="6" t="s">
        <v>16</v>
      </c>
      <c r="B68" s="7">
        <v>27</v>
      </c>
      <c r="C68" s="8">
        <v>42411</v>
      </c>
      <c r="D68" s="7" t="s">
        <v>17</v>
      </c>
      <c r="E68" s="8">
        <v>42401</v>
      </c>
      <c r="F68" s="8">
        <v>42422</v>
      </c>
      <c r="G68" s="8">
        <v>42431</v>
      </c>
      <c r="H68" s="7" t="s">
        <v>67</v>
      </c>
      <c r="I68" s="7">
        <v>400.77</v>
      </c>
      <c r="J68" s="7">
        <v>72.27</v>
      </c>
      <c r="K68" s="7">
        <v>328.5</v>
      </c>
      <c r="L68" s="7">
        <v>-9</v>
      </c>
      <c r="M68" s="9">
        <v>-2956.5</v>
      </c>
      <c r="N68" s="2" t="s">
        <v>105</v>
      </c>
    </row>
    <row r="69" spans="1:14" ht="22.5">
      <c r="A69" s="6" t="s">
        <v>2</v>
      </c>
      <c r="B69" s="7">
        <v>46</v>
      </c>
      <c r="C69" s="8">
        <v>42419</v>
      </c>
      <c r="D69" s="7" t="s">
        <v>18</v>
      </c>
      <c r="E69" s="8">
        <v>42401</v>
      </c>
      <c r="F69" s="8">
        <v>42422</v>
      </c>
      <c r="G69" s="8">
        <v>42431</v>
      </c>
      <c r="H69" s="7" t="s">
        <v>67</v>
      </c>
      <c r="I69" s="7">
        <v>588.65</v>
      </c>
      <c r="J69" s="7">
        <v>106.15</v>
      </c>
      <c r="K69" s="7">
        <v>482.5</v>
      </c>
      <c r="L69" s="7">
        <v>-9</v>
      </c>
      <c r="M69" s="9">
        <v>-4342.5</v>
      </c>
      <c r="N69" s="2" t="s">
        <v>19</v>
      </c>
    </row>
    <row r="70" spans="1:14" ht="11.25">
      <c r="A70" s="6" t="s">
        <v>20</v>
      </c>
      <c r="B70" s="7">
        <v>37</v>
      </c>
      <c r="C70" s="8">
        <v>42413</v>
      </c>
      <c r="D70" s="7" t="str">
        <f>"10487"</f>
        <v>10487</v>
      </c>
      <c r="E70" s="8">
        <v>42362</v>
      </c>
      <c r="F70" s="8">
        <v>42422</v>
      </c>
      <c r="G70" s="8">
        <v>42432</v>
      </c>
      <c r="H70" s="7" t="s">
        <v>67</v>
      </c>
      <c r="I70" s="7">
        <v>186.57</v>
      </c>
      <c r="J70" s="7">
        <v>0</v>
      </c>
      <c r="K70" s="7">
        <v>186.57</v>
      </c>
      <c r="L70" s="7">
        <v>-10</v>
      </c>
      <c r="M70" s="9">
        <v>-1865.7</v>
      </c>
      <c r="N70" s="2" t="s">
        <v>21</v>
      </c>
    </row>
    <row r="71" spans="1:14" ht="11.25">
      <c r="A71" s="6" t="s">
        <v>22</v>
      </c>
      <c r="B71" s="7">
        <v>43</v>
      </c>
      <c r="C71" s="8">
        <v>42413</v>
      </c>
      <c r="D71" s="12">
        <v>42392</v>
      </c>
      <c r="E71" s="8">
        <v>42405</v>
      </c>
      <c r="F71" s="8">
        <v>42422</v>
      </c>
      <c r="G71" s="8">
        <v>42435</v>
      </c>
      <c r="H71" s="7" t="s">
        <v>67</v>
      </c>
      <c r="I71" s="10">
        <v>3045.12</v>
      </c>
      <c r="J71" s="7">
        <v>0</v>
      </c>
      <c r="K71" s="10">
        <v>3045.12</v>
      </c>
      <c r="L71" s="7">
        <v>-13</v>
      </c>
      <c r="M71" s="9">
        <v>-39586.56</v>
      </c>
      <c r="N71" s="2" t="s">
        <v>95</v>
      </c>
    </row>
    <row r="72" spans="1:14" ht="33.75">
      <c r="A72" s="6" t="s">
        <v>23</v>
      </c>
      <c r="B72" s="7">
        <v>115</v>
      </c>
      <c r="C72" s="8">
        <v>42422</v>
      </c>
      <c r="D72" s="7" t="s">
        <v>24</v>
      </c>
      <c r="E72" s="8">
        <v>42376</v>
      </c>
      <c r="F72" s="8">
        <v>42422</v>
      </c>
      <c r="G72" s="8">
        <v>42437</v>
      </c>
      <c r="H72" s="7" t="s">
        <v>67</v>
      </c>
      <c r="I72" s="10">
        <v>1853.28</v>
      </c>
      <c r="J72" s="7">
        <v>71.28</v>
      </c>
      <c r="K72" s="10">
        <v>1782</v>
      </c>
      <c r="L72" s="7">
        <v>-15</v>
      </c>
      <c r="M72" s="9">
        <v>-26730</v>
      </c>
      <c r="N72" s="2" t="s">
        <v>25</v>
      </c>
    </row>
    <row r="73" spans="1:14" ht="11.25">
      <c r="A73" s="6" t="s">
        <v>65</v>
      </c>
      <c r="B73" s="7">
        <v>49</v>
      </c>
      <c r="C73" s="8">
        <v>42419</v>
      </c>
      <c r="D73" s="7" t="s">
        <v>26</v>
      </c>
      <c r="E73" s="8">
        <v>42409</v>
      </c>
      <c r="F73" s="8">
        <v>42422</v>
      </c>
      <c r="G73" s="8">
        <v>42439</v>
      </c>
      <c r="H73" s="7" t="s">
        <v>67</v>
      </c>
      <c r="I73" s="10">
        <v>1710.95</v>
      </c>
      <c r="J73" s="7">
        <v>308.53</v>
      </c>
      <c r="K73" s="10">
        <v>1402.42</v>
      </c>
      <c r="L73" s="7">
        <v>-17</v>
      </c>
      <c r="M73" s="9">
        <v>-23841.14</v>
      </c>
      <c r="N73" s="2" t="s">
        <v>27</v>
      </c>
    </row>
    <row r="74" spans="1:14" ht="22.5">
      <c r="A74" s="6" t="s">
        <v>28</v>
      </c>
      <c r="B74" s="7">
        <v>86</v>
      </c>
      <c r="C74" s="8">
        <v>42419</v>
      </c>
      <c r="D74" s="7" t="s">
        <v>29</v>
      </c>
      <c r="E74" s="8">
        <v>42409</v>
      </c>
      <c r="F74" s="8">
        <v>42422</v>
      </c>
      <c r="G74" s="8">
        <v>42439</v>
      </c>
      <c r="H74" s="7" t="s">
        <v>86</v>
      </c>
      <c r="I74" s="10">
        <v>1500</v>
      </c>
      <c r="J74" s="7">
        <v>0</v>
      </c>
      <c r="K74" s="10">
        <v>1500</v>
      </c>
      <c r="L74" s="7">
        <v>-17</v>
      </c>
      <c r="M74" s="9">
        <v>-25500</v>
      </c>
      <c r="N74" s="2" t="s">
        <v>30</v>
      </c>
    </row>
    <row r="75" spans="1:14" ht="11.25">
      <c r="A75" s="6" t="s">
        <v>31</v>
      </c>
      <c r="B75" s="7">
        <v>84</v>
      </c>
      <c r="C75" s="8">
        <v>42419</v>
      </c>
      <c r="D75" s="13">
        <v>20159323</v>
      </c>
      <c r="E75" s="8">
        <v>42362</v>
      </c>
      <c r="F75" s="8">
        <v>42422</v>
      </c>
      <c r="G75" s="8">
        <v>42441</v>
      </c>
      <c r="H75" s="7" t="s">
        <v>86</v>
      </c>
      <c r="I75" s="10">
        <v>1229.76</v>
      </c>
      <c r="J75" s="7">
        <v>221.76</v>
      </c>
      <c r="K75" s="10">
        <v>1008</v>
      </c>
      <c r="L75" s="7">
        <v>-19</v>
      </c>
      <c r="M75" s="9">
        <v>-19152</v>
      </c>
      <c r="N75" s="2" t="s">
        <v>32</v>
      </c>
    </row>
    <row r="76" spans="1:14" ht="11.25">
      <c r="A76" s="6" t="s">
        <v>126</v>
      </c>
      <c r="B76" s="7">
        <v>88</v>
      </c>
      <c r="C76" s="8">
        <v>42420</v>
      </c>
      <c r="D76" s="7" t="s">
        <v>33</v>
      </c>
      <c r="E76" s="8">
        <v>42398</v>
      </c>
      <c r="F76" s="8">
        <v>42422</v>
      </c>
      <c r="G76" s="8">
        <v>42441</v>
      </c>
      <c r="H76" s="7" t="s">
        <v>86</v>
      </c>
      <c r="I76" s="7">
        <v>64.65</v>
      </c>
      <c r="J76" s="7">
        <v>11.66</v>
      </c>
      <c r="K76" s="7">
        <v>52.99</v>
      </c>
      <c r="L76" s="7">
        <v>-19</v>
      </c>
      <c r="M76" s="9">
        <v>-1006.81</v>
      </c>
      <c r="N76" s="2" t="s">
        <v>125</v>
      </c>
    </row>
    <row r="77" spans="1:14" ht="11.25">
      <c r="A77" s="6" t="s">
        <v>34</v>
      </c>
      <c r="B77" s="7">
        <v>96</v>
      </c>
      <c r="C77" s="8">
        <v>42420</v>
      </c>
      <c r="D77" s="7" t="s">
        <v>18</v>
      </c>
      <c r="E77" s="8">
        <v>42412</v>
      </c>
      <c r="F77" s="8">
        <v>42422</v>
      </c>
      <c r="G77" s="8">
        <v>42442</v>
      </c>
      <c r="H77" s="7" t="s">
        <v>67</v>
      </c>
      <c r="I77" s="10">
        <v>4628.48</v>
      </c>
      <c r="J77" s="7">
        <v>834.64</v>
      </c>
      <c r="K77" s="10">
        <v>3793.84</v>
      </c>
      <c r="L77" s="7">
        <v>-20</v>
      </c>
      <c r="M77" s="9">
        <v>-75876.8</v>
      </c>
      <c r="N77" s="2" t="s">
        <v>35</v>
      </c>
    </row>
    <row r="78" spans="1:14" ht="11.25">
      <c r="A78" s="6" t="s">
        <v>36</v>
      </c>
      <c r="B78" s="7">
        <v>90</v>
      </c>
      <c r="C78" s="8">
        <v>42420</v>
      </c>
      <c r="D78" s="7" t="s">
        <v>37</v>
      </c>
      <c r="E78" s="8">
        <v>42412</v>
      </c>
      <c r="F78" s="8">
        <v>42422</v>
      </c>
      <c r="G78" s="8">
        <v>42442</v>
      </c>
      <c r="H78" s="7" t="s">
        <v>67</v>
      </c>
      <c r="I78" s="7">
        <v>207.2</v>
      </c>
      <c r="J78" s="7">
        <v>37.36</v>
      </c>
      <c r="K78" s="7">
        <v>169.84</v>
      </c>
      <c r="L78" s="7">
        <v>-20</v>
      </c>
      <c r="M78" s="9">
        <v>-3396.8</v>
      </c>
      <c r="N78" s="2" t="s">
        <v>91</v>
      </c>
    </row>
    <row r="79" spans="1:14" ht="11.25">
      <c r="A79" s="6" t="s">
        <v>36</v>
      </c>
      <c r="B79" s="7">
        <v>91</v>
      </c>
      <c r="C79" s="8">
        <v>42420</v>
      </c>
      <c r="D79" s="7" t="s">
        <v>37</v>
      </c>
      <c r="E79" s="8">
        <v>42412</v>
      </c>
      <c r="F79" s="8">
        <v>42422</v>
      </c>
      <c r="G79" s="8">
        <v>42442</v>
      </c>
      <c r="H79" s="7" t="s">
        <v>67</v>
      </c>
      <c r="I79" s="7">
        <v>36.8</v>
      </c>
      <c r="J79" s="7">
        <v>6.64</v>
      </c>
      <c r="K79" s="7">
        <v>30.16</v>
      </c>
      <c r="L79" s="7">
        <v>-20</v>
      </c>
      <c r="M79" s="11">
        <v>-603.2</v>
      </c>
      <c r="N79" s="1" t="s">
        <v>91</v>
      </c>
    </row>
    <row r="80" spans="1:14" ht="11.25">
      <c r="A80" s="6" t="s">
        <v>123</v>
      </c>
      <c r="B80" s="7">
        <v>89</v>
      </c>
      <c r="C80" s="8">
        <v>42420</v>
      </c>
      <c r="D80" s="7" t="s">
        <v>38</v>
      </c>
      <c r="E80" s="8">
        <v>42400</v>
      </c>
      <c r="F80" s="8">
        <v>42422</v>
      </c>
      <c r="G80" s="8">
        <v>42442</v>
      </c>
      <c r="H80" s="7" t="s">
        <v>86</v>
      </c>
      <c r="I80" s="10">
        <v>1145.58</v>
      </c>
      <c r="J80" s="7">
        <v>206.58</v>
      </c>
      <c r="K80" s="7">
        <v>939</v>
      </c>
      <c r="L80" s="7">
        <v>-20</v>
      </c>
      <c r="M80" s="9">
        <v>-18780</v>
      </c>
      <c r="N80" s="2" t="s">
        <v>125</v>
      </c>
    </row>
    <row r="81" spans="1:14" ht="22.5">
      <c r="A81" s="6" t="s">
        <v>39</v>
      </c>
      <c r="B81" s="7">
        <v>92</v>
      </c>
      <c r="C81" s="8">
        <v>42420</v>
      </c>
      <c r="D81" s="7" t="s">
        <v>40</v>
      </c>
      <c r="E81" s="8">
        <v>42415</v>
      </c>
      <c r="F81" s="8">
        <v>42422</v>
      </c>
      <c r="G81" s="8">
        <v>42445</v>
      </c>
      <c r="H81" s="7" t="s">
        <v>67</v>
      </c>
      <c r="I81" s="7">
        <v>940</v>
      </c>
      <c r="J81" s="7">
        <v>0</v>
      </c>
      <c r="K81" s="7">
        <v>940</v>
      </c>
      <c r="L81" s="7">
        <v>-23</v>
      </c>
      <c r="M81" s="9">
        <v>-21620</v>
      </c>
      <c r="N81" s="2" t="s">
        <v>41</v>
      </c>
    </row>
    <row r="82" spans="1:14" ht="11.25">
      <c r="A82" s="6" t="s">
        <v>42</v>
      </c>
      <c r="B82" s="7">
        <v>103</v>
      </c>
      <c r="C82" s="8">
        <v>42422</v>
      </c>
      <c r="D82" s="7" t="str">
        <f>"0000000517"</f>
        <v>0000000517</v>
      </c>
      <c r="E82" s="8">
        <v>42387</v>
      </c>
      <c r="F82" s="8">
        <v>42422</v>
      </c>
      <c r="G82" s="8">
        <v>42447</v>
      </c>
      <c r="H82" s="7" t="s">
        <v>67</v>
      </c>
      <c r="I82" s="7">
        <v>67.25</v>
      </c>
      <c r="J82" s="7">
        <v>12.13</v>
      </c>
      <c r="K82" s="7">
        <v>55.12</v>
      </c>
      <c r="L82" s="7">
        <v>-25</v>
      </c>
      <c r="M82" s="9">
        <v>-1378</v>
      </c>
      <c r="N82" s="2" t="s">
        <v>70</v>
      </c>
    </row>
    <row r="83" spans="1:14" ht="11.25">
      <c r="A83" s="6" t="s">
        <v>42</v>
      </c>
      <c r="B83" s="7">
        <v>102</v>
      </c>
      <c r="C83" s="8">
        <v>42422</v>
      </c>
      <c r="D83" s="7" t="str">
        <f>"0000000517"</f>
        <v>0000000517</v>
      </c>
      <c r="E83" s="8">
        <v>42387</v>
      </c>
      <c r="F83" s="8">
        <v>42422</v>
      </c>
      <c r="G83" s="8">
        <v>42447</v>
      </c>
      <c r="H83" s="7" t="s">
        <v>67</v>
      </c>
      <c r="I83" s="7">
        <v>73.34</v>
      </c>
      <c r="J83" s="7">
        <v>13.22</v>
      </c>
      <c r="K83" s="7">
        <v>60.12</v>
      </c>
      <c r="L83" s="7">
        <v>-25</v>
      </c>
      <c r="M83" s="9">
        <v>-1503</v>
      </c>
      <c r="N83" s="2" t="s">
        <v>70</v>
      </c>
    </row>
    <row r="84" spans="1:14" ht="11.25">
      <c r="A84" s="6" t="s">
        <v>69</v>
      </c>
      <c r="B84" s="7">
        <v>56</v>
      </c>
      <c r="C84" s="8">
        <v>42419</v>
      </c>
      <c r="D84" s="7" t="str">
        <f>"0002102809"</f>
        <v>0002102809</v>
      </c>
      <c r="E84" s="8">
        <v>42400</v>
      </c>
      <c r="F84" s="8">
        <v>42422</v>
      </c>
      <c r="G84" s="8">
        <v>42460</v>
      </c>
      <c r="H84" s="7" t="s">
        <v>67</v>
      </c>
      <c r="I84" s="7">
        <v>644.16</v>
      </c>
      <c r="J84" s="7">
        <v>116.16</v>
      </c>
      <c r="K84" s="7">
        <v>528</v>
      </c>
      <c r="L84" s="7">
        <v>-38</v>
      </c>
      <c r="M84" s="9">
        <v>-20064</v>
      </c>
      <c r="N84" s="2" t="s">
        <v>70</v>
      </c>
    </row>
    <row r="85" spans="1:14" ht="22.5">
      <c r="A85" s="6" t="s">
        <v>43</v>
      </c>
      <c r="B85" s="7">
        <v>100</v>
      </c>
      <c r="C85" s="8">
        <v>42420</v>
      </c>
      <c r="D85" s="7" t="str">
        <f>"1010330140"</f>
        <v>1010330140</v>
      </c>
      <c r="E85" s="8">
        <v>42396</v>
      </c>
      <c r="F85" s="8">
        <v>42422</v>
      </c>
      <c r="G85" s="8">
        <v>42460</v>
      </c>
      <c r="H85" s="7" t="s">
        <v>67</v>
      </c>
      <c r="I85" s="7">
        <v>532.09</v>
      </c>
      <c r="J85" s="7">
        <v>95.95</v>
      </c>
      <c r="K85" s="7">
        <v>436.14</v>
      </c>
      <c r="L85" s="7">
        <v>-38</v>
      </c>
      <c r="M85" s="9">
        <v>-16573.32</v>
      </c>
      <c r="N85" s="2" t="s">
        <v>30</v>
      </c>
    </row>
    <row r="86" spans="1:14" ht="11.25">
      <c r="A86" s="6" t="s">
        <v>11</v>
      </c>
      <c r="B86" s="7">
        <v>59</v>
      </c>
      <c r="C86" s="8">
        <v>42419</v>
      </c>
      <c r="D86" s="7" t="s">
        <v>44</v>
      </c>
      <c r="E86" s="8">
        <v>42399</v>
      </c>
      <c r="F86" s="8">
        <v>42422</v>
      </c>
      <c r="G86" s="8">
        <v>42460</v>
      </c>
      <c r="H86" s="7" t="s">
        <v>67</v>
      </c>
      <c r="I86" s="7">
        <v>100.65</v>
      </c>
      <c r="J86" s="7">
        <v>18.15</v>
      </c>
      <c r="K86" s="7">
        <v>82.5</v>
      </c>
      <c r="L86" s="7">
        <v>-38</v>
      </c>
      <c r="M86" s="9">
        <v>-3135</v>
      </c>
      <c r="N86" s="2" t="s">
        <v>68</v>
      </c>
    </row>
    <row r="87" spans="1:14" ht="33.75">
      <c r="A87" s="6" t="s">
        <v>45</v>
      </c>
      <c r="B87" s="7">
        <v>57</v>
      </c>
      <c r="C87" s="8">
        <v>42419</v>
      </c>
      <c r="D87" s="7" t="s">
        <v>46</v>
      </c>
      <c r="E87" s="8">
        <v>42368</v>
      </c>
      <c r="F87" s="8">
        <v>42422</v>
      </c>
      <c r="G87" s="8">
        <v>42490</v>
      </c>
      <c r="H87" s="7" t="s">
        <v>67</v>
      </c>
      <c r="I87" s="7">
        <v>910</v>
      </c>
      <c r="J87" s="7">
        <v>0</v>
      </c>
      <c r="K87" s="7">
        <v>910</v>
      </c>
      <c r="L87" s="7">
        <v>-68</v>
      </c>
      <c r="M87" s="9">
        <v>-61880</v>
      </c>
      <c r="N87" s="2" t="s">
        <v>47</v>
      </c>
    </row>
    <row r="88" spans="1:14" ht="12" thickBot="1">
      <c r="A88" s="14" t="s">
        <v>48</v>
      </c>
      <c r="B88" s="15">
        <v>0</v>
      </c>
      <c r="C88" s="15"/>
      <c r="D88" s="15" t="s">
        <v>49</v>
      </c>
      <c r="E88" s="15"/>
      <c r="F88" s="15"/>
      <c r="G88" s="15"/>
      <c r="H88" s="15"/>
      <c r="I88" s="16">
        <v>196165.26</v>
      </c>
      <c r="J88" s="16">
        <v>20860.3</v>
      </c>
      <c r="K88" s="16">
        <v>175304.96</v>
      </c>
      <c r="L88" s="15">
        <v>14.28</v>
      </c>
      <c r="M88" s="17">
        <v>2503593.25</v>
      </c>
      <c r="N88" s="2" t="s">
        <v>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Sanguinetto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Sanguinetto</dc:creator>
  <cp:keywords/>
  <dc:description/>
  <cp:lastModifiedBy>Comune di Sanguinetto</cp:lastModifiedBy>
  <dcterms:created xsi:type="dcterms:W3CDTF">2016-04-27T10:51:23Z</dcterms:created>
  <dcterms:modified xsi:type="dcterms:W3CDTF">2016-04-27T10:52:09Z</dcterms:modified>
  <cp:category/>
  <cp:version/>
  <cp:contentType/>
  <cp:contentStatus/>
</cp:coreProperties>
</file>